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uarios\jrivera\Escritorio\BRAULIO DOCUMENTOS\CONACYT BRAULIO\EVALUACIÓN\MIR Avances 2° trim 2017\F002\"/>
    </mc:Choice>
  </mc:AlternateContent>
  <bookViews>
    <workbookView xWindow="0" yWindow="0" windowWidth="24000" windowHeight="9600"/>
  </bookViews>
  <sheets>
    <sheet name="avance_1trim16" sheetId="1" r:id="rId1"/>
  </sheets>
  <definedNames>
    <definedName name="_xlnm._FilterDatabase" localSheetId="0" hidden="1">avance_1trim16!$A$5:$M$5</definedName>
    <definedName name="_xlnm.Print_Area" localSheetId="0">avance_1trim16!$A$1:$N$9</definedName>
    <definedName name="_xlnm.Print_Titles" localSheetId="0">avance_1trim16!$1:$5</definedName>
  </definedNames>
  <calcPr calcId="162913"/>
</workbook>
</file>

<file path=xl/calcChain.xml><?xml version="1.0" encoding="utf-8"?>
<calcChain xmlns="http://schemas.openxmlformats.org/spreadsheetml/2006/main">
  <c r="E9" i="1" l="1"/>
  <c r="H12" i="1" l="1"/>
  <c r="H11" i="1"/>
  <c r="H10" i="1"/>
  <c r="H9" i="1"/>
  <c r="F9" i="1" l="1"/>
  <c r="F12" i="1"/>
  <c r="E10" i="1" l="1"/>
  <c r="E11" i="1"/>
  <c r="E12" i="1" l="1"/>
</calcChain>
</file>

<file path=xl/sharedStrings.xml><?xml version="1.0" encoding="utf-8"?>
<sst xmlns="http://schemas.openxmlformats.org/spreadsheetml/2006/main" count="52" uniqueCount="36">
  <si>
    <t>Programa presupuestario</t>
  </si>
  <si>
    <t>Frecuencia de Medición</t>
  </si>
  <si>
    <t>Justificación</t>
  </si>
  <si>
    <t>Causa</t>
  </si>
  <si>
    <t>Nombre del Indicador</t>
  </si>
  <si>
    <t>Unidad de Medida</t>
  </si>
  <si>
    <t xml:space="preserve">Efecto </t>
  </si>
  <si>
    <t>Otros motivos</t>
  </si>
  <si>
    <t>Valor de la Meta Planeada</t>
  </si>
  <si>
    <t>Numerador Meta Planeada</t>
  </si>
  <si>
    <t>Denominador Meta Planeada</t>
  </si>
  <si>
    <t>Valor de la Meta Alcanzada</t>
  </si>
  <si>
    <t>Numerador Meta Alcanzada</t>
  </si>
  <si>
    <t>Denominador Meta Alcanzada</t>
  </si>
  <si>
    <t>F002 Apoyos para actividades científicas, tecnológicas y de innovación</t>
  </si>
  <si>
    <t>Gasto en Investigación y Desarrollo Experimental respecto al PIB</t>
  </si>
  <si>
    <t>Anual</t>
  </si>
  <si>
    <t>Porcentaje</t>
  </si>
  <si>
    <t>Gasto en Investigación Científica y Desarrollo Experimental (GIDE) ejecutado por la Instituciones de Educación Superior (IES) respecto al Producto Interno Bruto (PIB)</t>
  </si>
  <si>
    <t>Porcentaje de proyectos finalizados con constancia de conclusión técnica y financiera</t>
  </si>
  <si>
    <t>Porcentaje de apoyos otorgados respecto de lo solicitado</t>
  </si>
  <si>
    <t>Semestral</t>
  </si>
  <si>
    <t>Porcentaje de convocatorias emitidas</t>
  </si>
  <si>
    <t>Trimestral</t>
  </si>
  <si>
    <t xml:space="preserve">Porcentaje propuestas presentadas con evaluación </t>
  </si>
  <si>
    <t>Porcentaje de recursos transferidos</t>
  </si>
  <si>
    <t>Avance de Indicadores Segundo Trimestre 2017</t>
  </si>
  <si>
    <t xml:space="preserve">Debido a las mejoras implementadas a través de las reformas a los Lineamientos del Programa, se han mejorado los tiempos en la emisión de Convocatorias, así como en los procesos de evaluación, selección, formalización de propuestas, y la consecuente ministración de recursos a proyectos. De esta manera se permite a los Sujeto de Apoyo, un mayor tiempo para el desarrollo de los proyectos durante el ejercicio fiscal en el que se les otorga el apoyo. </t>
  </si>
  <si>
    <t>Se debe considerar que las Lineamientos del Programa, establecen que los Sujetos de Apoyo, deben ejercer los recursos a más tardar el 30 de noviembre del presente ejercicio fiscal, motivo por el cual, los tiempos de operación del Programa se ajustaron para responder a la dinamica de los proyectos. Ello resultó en un ejercicio de recursos más eficiente por parte del Programa, y es por ello que el valor de la Meta Alcanzada, es mayor al de la Meta Planeada.</t>
  </si>
  <si>
    <t>El numeral 3.4.1, Fracción iv de los Lineamientos del Programa, establece que las solicitudes de apoyo materia de aprobación por parte del CTA, deberán contar con las evaluaciones señaladas en el numeral 4.3 de los mencionados Lineamientos.</t>
  </si>
  <si>
    <t xml:space="preserve">Todas las solicitudes presentadas al CTA del Programa, cuentan con las evaluaciones que precisan los Lineamientos del Programa, motivo por el cual las 670 propuestas presentadas al CTA, se acompañaron de sus respectivas evaluaciones. </t>
  </si>
  <si>
    <t>La Convocatoria es uno de los mecanimos de selección de proyectos del Programa. Por otro lado, el numeral 4.2.5 de los Lineamientos del Programa, establece que duranta cada ejercicio fiscal,  el Programa publicará al menos siete Convocatorias.</t>
  </si>
  <si>
    <t>Al segundo trimestre de 2017, se solicitó al CTA del Programa, la autorización de 670 propuestas, y en el mismos período se han cancelado 5 propuestas.</t>
  </si>
  <si>
    <t>Derivado de las reformas normativas y procesales al Pp F002, se ha logado un ejercicio de recursos más ágil, que permitió captar con oportunidad las propuestas pertinentes para recibir recursos del Programa, lo que ocasionó un mayor porcentaje respecto a la meta planeada para este indicador.</t>
  </si>
  <si>
    <t>El Pp F002 utiiza las convocatorias como su principal método de selección de propuestas a apoyar, por lo que se logró el 100% de la meta dada la suficiente y oportuna emisión de las convocatorias necesarias para el otorgamiento de los apoyos.</t>
  </si>
  <si>
    <t>Derivado de las reformas normativas y procesales al Pp F002, se ha logado un mejor ejercicio de recursos del mismo, alcanzando un mayor porcentaje de avance respecto a la planeado.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</si>
</sst>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4"/>
      <color theme="1"/>
      <name val="Calibri"/>
      <family val="2"/>
      <scheme val="minor"/>
    </font>
    <font>
      <b/>
      <sz val="14"/>
      <color theme="0"/>
      <name val="Calibri"/>
      <family val="2"/>
      <scheme val="minor"/>
    </font>
    <font>
      <sz val="12"/>
      <color theme="1"/>
      <name val="Arial"/>
      <family val="2"/>
    </font>
    <font>
      <sz val="12"/>
      <name val="Arial"/>
      <family val="2"/>
    </font>
    <font>
      <b/>
      <sz val="14"/>
      <color theme="0"/>
      <name val="Arial"/>
      <family val="2"/>
    </font>
    <font>
      <b/>
      <sz val="24"/>
      <color theme="1"/>
      <name val="Arial"/>
      <family val="2"/>
    </font>
    <font>
      <sz val="10"/>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B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s>
  <cellStyleXfs count="4">
    <xf numFmtId="0" fontId="0" fillId="0" borderId="0"/>
    <xf numFmtId="0" fontId="3" fillId="0" borderId="0"/>
    <xf numFmtId="0" fontId="3" fillId="0" borderId="0"/>
    <xf numFmtId="43" fontId="1" fillId="0" borderId="0" applyFont="0" applyFill="0" applyBorder="0" applyAlignment="0" applyProtection="0"/>
  </cellStyleXfs>
  <cellXfs count="24">
    <xf numFmtId="0" fontId="0" fillId="0" borderId="0" xfId="0"/>
    <xf numFmtId="0" fontId="2" fillId="2" borderId="0" xfId="0" applyFont="1" applyFill="1" applyAlignment="1">
      <alignment horizontal="centerContinuous"/>
    </xf>
    <xf numFmtId="0" fontId="0" fillId="2" borderId="0" xfId="0" applyFont="1" applyFill="1"/>
    <xf numFmtId="0" fontId="0" fillId="2" borderId="0" xfId="0" applyFont="1" applyFill="1" applyAlignment="1">
      <alignment horizontal="center"/>
    </xf>
    <xf numFmtId="0" fontId="4" fillId="2" borderId="0" xfId="0" applyFont="1" applyFill="1"/>
    <xf numFmtId="0" fontId="4" fillId="2" borderId="0" xfId="0" applyFont="1" applyFill="1" applyAlignment="1">
      <alignment horizontal="center"/>
    </xf>
    <xf numFmtId="0" fontId="5" fillId="3" borderId="1" xfId="0" applyFont="1" applyFill="1" applyBorder="1" applyAlignment="1">
      <alignment horizontal="center" vertical="center" wrapText="1"/>
    </xf>
    <xf numFmtId="0" fontId="6" fillId="2" borderId="1" xfId="0" applyFont="1" applyFill="1" applyBorder="1" applyAlignment="1">
      <alignment vertical="center"/>
    </xf>
    <xf numFmtId="0" fontId="8" fillId="3" borderId="1" xfId="0" applyFont="1" applyFill="1" applyBorder="1" applyAlignment="1">
      <alignment horizontal="center" vertical="center" wrapText="1"/>
    </xf>
    <xf numFmtId="2" fontId="8" fillId="3" borderId="1" xfId="0" applyNumberFormat="1" applyFont="1" applyFill="1" applyBorder="1" applyAlignment="1">
      <alignment horizontal="center" vertical="center" wrapText="1"/>
    </xf>
    <xf numFmtId="0" fontId="9" fillId="2" borderId="0" xfId="0" applyFont="1" applyFill="1" applyAlignment="1">
      <alignment horizontal="centerContinuous"/>
    </xf>
    <xf numFmtId="0" fontId="10" fillId="2" borderId="0" xfId="0" applyFont="1" applyFill="1" applyAlignment="1">
      <alignment horizontal="centerContinuous"/>
    </xf>
    <xf numFmtId="0" fontId="10" fillId="2" borderId="0" xfId="0" applyFont="1" applyFill="1"/>
    <xf numFmtId="2" fontId="6" fillId="2" borderId="1" xfId="0" applyNumberFormat="1" applyFont="1" applyFill="1" applyBorder="1" applyAlignment="1">
      <alignment horizontal="center" vertical="center"/>
    </xf>
    <xf numFmtId="4" fontId="6" fillId="2" borderId="1" xfId="0" applyNumberFormat="1" applyFont="1" applyFill="1" applyBorder="1" applyAlignment="1">
      <alignment horizontal="center" vertical="center"/>
    </xf>
    <xf numFmtId="1" fontId="6" fillId="2" borderId="1" xfId="0" applyNumberFormat="1" applyFont="1" applyFill="1" applyBorder="1" applyAlignment="1">
      <alignment horizontal="center" vertical="center"/>
    </xf>
    <xf numFmtId="43" fontId="7" fillId="0" borderId="1" xfId="3" applyFont="1" applyFill="1" applyBorder="1" applyAlignment="1">
      <alignment horizontal="justify" vertical="center" wrapText="1"/>
    </xf>
    <xf numFmtId="0" fontId="7"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cellXfs>
  <cellStyles count="4">
    <cellStyle name="Millares" xfId="3" builtinId="3"/>
    <cellStyle name="Normal" xfId="0" builtinId="0"/>
    <cellStyle name="Normal 12" xfId="2"/>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2"/>
  <sheetViews>
    <sheetView tabSelected="1" topLeftCell="E1" zoomScale="80" zoomScaleNormal="80" workbookViewId="0">
      <pane ySplit="5" topLeftCell="A10" activePane="bottomLeft" state="frozen"/>
      <selection pane="bottomLeft" activeCell="L11" sqref="L11"/>
    </sheetView>
  </sheetViews>
  <sheetFormatPr baseColWidth="10" defaultRowHeight="15" x14ac:dyDescent="0.25"/>
  <cols>
    <col min="1" max="1" width="22.140625" style="2" customWidth="1"/>
    <col min="2" max="2" width="31.7109375" style="2" customWidth="1"/>
    <col min="3" max="4" width="17.7109375" style="2" customWidth="1"/>
    <col min="5" max="6" width="17.7109375" style="3" customWidth="1"/>
    <col min="7" max="7" width="20.7109375" style="3" customWidth="1"/>
    <col min="8" max="8" width="17.7109375" style="2" customWidth="1"/>
    <col min="9" max="9" width="20.7109375" style="2" bestFit="1" customWidth="1"/>
    <col min="10" max="10" width="24" style="3" bestFit="1" customWidth="1"/>
    <col min="11" max="12" width="44.28515625" style="12" customWidth="1"/>
    <col min="13" max="13" width="44.28515625" style="2" customWidth="1"/>
    <col min="14" max="16384" width="11.42578125" style="2"/>
  </cols>
  <sheetData>
    <row r="2" spans="1:13" ht="30" x14ac:dyDescent="0.4">
      <c r="A2" s="1"/>
      <c r="B2" s="10" t="s">
        <v>26</v>
      </c>
      <c r="C2" s="1"/>
      <c r="D2" s="1"/>
      <c r="E2" s="1"/>
      <c r="F2" s="1"/>
      <c r="G2" s="1"/>
      <c r="H2" s="1"/>
      <c r="I2" s="1"/>
      <c r="J2" s="1"/>
      <c r="K2" s="11"/>
      <c r="L2" s="11"/>
      <c r="M2" s="1"/>
    </row>
    <row r="4" spans="1:13" ht="18.75" x14ac:dyDescent="0.3">
      <c r="B4" s="4"/>
      <c r="C4" s="4"/>
      <c r="D4" s="4"/>
      <c r="E4" s="5"/>
      <c r="F4" s="5"/>
      <c r="G4" s="5"/>
      <c r="H4" s="4"/>
      <c r="I4" s="4"/>
      <c r="J4" s="5"/>
      <c r="K4" s="21" t="s">
        <v>2</v>
      </c>
      <c r="L4" s="22"/>
      <c r="M4" s="23"/>
    </row>
    <row r="5" spans="1:13" ht="54" x14ac:dyDescent="0.25">
      <c r="A5" s="8" t="s">
        <v>0</v>
      </c>
      <c r="B5" s="8" t="s">
        <v>4</v>
      </c>
      <c r="C5" s="6" t="s">
        <v>1</v>
      </c>
      <c r="D5" s="8" t="s">
        <v>5</v>
      </c>
      <c r="E5" s="9" t="s">
        <v>8</v>
      </c>
      <c r="F5" s="9" t="s">
        <v>9</v>
      </c>
      <c r="G5" s="9" t="s">
        <v>10</v>
      </c>
      <c r="H5" s="9" t="s">
        <v>11</v>
      </c>
      <c r="I5" s="9" t="s">
        <v>12</v>
      </c>
      <c r="J5" s="9" t="s">
        <v>13</v>
      </c>
      <c r="K5" s="8" t="s">
        <v>3</v>
      </c>
      <c r="L5" s="8" t="s">
        <v>6</v>
      </c>
      <c r="M5" s="8" t="s">
        <v>7</v>
      </c>
    </row>
    <row r="6" spans="1:13" x14ac:dyDescent="0.25">
      <c r="A6" s="7" t="s">
        <v>14</v>
      </c>
      <c r="B6" s="7" t="s">
        <v>15</v>
      </c>
      <c r="C6" s="7" t="s">
        <v>16</v>
      </c>
      <c r="D6" s="7" t="s">
        <v>17</v>
      </c>
      <c r="E6" s="13"/>
      <c r="F6" s="14"/>
      <c r="G6" s="14"/>
      <c r="H6" s="16"/>
      <c r="I6" s="17"/>
      <c r="J6" s="17"/>
      <c r="K6" s="17"/>
      <c r="L6" s="17"/>
      <c r="M6" s="7"/>
    </row>
    <row r="7" spans="1:13" x14ac:dyDescent="0.25">
      <c r="A7" s="7" t="s">
        <v>14</v>
      </c>
      <c r="B7" s="7" t="s">
        <v>18</v>
      </c>
      <c r="C7" s="7" t="s">
        <v>16</v>
      </c>
      <c r="D7" s="7" t="s">
        <v>17</v>
      </c>
      <c r="E7" s="13"/>
      <c r="F7" s="14"/>
      <c r="G7" s="14"/>
      <c r="H7" s="16"/>
      <c r="I7" s="17"/>
      <c r="J7" s="17"/>
      <c r="K7" s="17"/>
      <c r="L7" s="17"/>
      <c r="M7" s="7"/>
    </row>
    <row r="8" spans="1:13" x14ac:dyDescent="0.25">
      <c r="A8" s="7" t="s">
        <v>14</v>
      </c>
      <c r="B8" s="7" t="s">
        <v>19</v>
      </c>
      <c r="C8" s="7" t="s">
        <v>16</v>
      </c>
      <c r="D8" s="7" t="s">
        <v>17</v>
      </c>
      <c r="E8" s="13"/>
      <c r="F8" s="14"/>
      <c r="G8" s="14"/>
      <c r="H8" s="16"/>
      <c r="I8" s="17"/>
      <c r="J8" s="17"/>
      <c r="K8" s="17"/>
      <c r="L8" s="17"/>
      <c r="M8" s="7"/>
    </row>
    <row r="9" spans="1:13" ht="120" x14ac:dyDescent="0.25">
      <c r="A9" s="7" t="s">
        <v>14</v>
      </c>
      <c r="B9" s="7" t="s">
        <v>20</v>
      </c>
      <c r="C9" s="7" t="s">
        <v>21</v>
      </c>
      <c r="D9" s="7" t="s">
        <v>17</v>
      </c>
      <c r="E9" s="13">
        <f>(F9/G9)*100</f>
        <v>95</v>
      </c>
      <c r="F9" s="15">
        <f>G9*0.95</f>
        <v>380</v>
      </c>
      <c r="G9" s="15">
        <v>400</v>
      </c>
      <c r="H9" s="13">
        <f>(I9/J9)*100</f>
        <v>99.253731343283576</v>
      </c>
      <c r="I9" s="15">
        <v>665</v>
      </c>
      <c r="J9" s="13">
        <v>670</v>
      </c>
      <c r="K9" s="19" t="s">
        <v>32</v>
      </c>
      <c r="L9" s="19" t="s">
        <v>33</v>
      </c>
      <c r="M9" s="20"/>
    </row>
    <row r="10" spans="1:13" ht="105" x14ac:dyDescent="0.25">
      <c r="A10" s="7" t="s">
        <v>14</v>
      </c>
      <c r="B10" s="7" t="s">
        <v>22</v>
      </c>
      <c r="C10" s="7" t="s">
        <v>21</v>
      </c>
      <c r="D10" s="7" t="s">
        <v>17</v>
      </c>
      <c r="E10" s="13">
        <f>(F10/G10)*100</f>
        <v>100</v>
      </c>
      <c r="F10" s="15">
        <v>15</v>
      </c>
      <c r="G10" s="15">
        <v>15</v>
      </c>
      <c r="H10" s="13">
        <f>(I10/J10)*100</f>
        <v>100</v>
      </c>
      <c r="I10" s="15">
        <v>15</v>
      </c>
      <c r="J10" s="18">
        <v>15</v>
      </c>
      <c r="K10" s="19" t="s">
        <v>31</v>
      </c>
      <c r="L10" s="19" t="s">
        <v>34</v>
      </c>
      <c r="M10" s="19"/>
    </row>
    <row r="11" spans="1:13" ht="105" x14ac:dyDescent="0.25">
      <c r="A11" s="7" t="s">
        <v>14</v>
      </c>
      <c r="B11" s="7" t="s">
        <v>24</v>
      </c>
      <c r="C11" s="7" t="s">
        <v>21</v>
      </c>
      <c r="D11" s="7" t="s">
        <v>17</v>
      </c>
      <c r="E11" s="13">
        <f>(F11/G11)*100</f>
        <v>100</v>
      </c>
      <c r="F11" s="15">
        <v>400</v>
      </c>
      <c r="G11" s="15">
        <v>400</v>
      </c>
      <c r="H11" s="13">
        <f>(I11/J11)*100</f>
        <v>100</v>
      </c>
      <c r="I11" s="15">
        <v>670</v>
      </c>
      <c r="J11" s="18">
        <v>670</v>
      </c>
      <c r="K11" s="19" t="s">
        <v>29</v>
      </c>
      <c r="L11" s="19" t="s">
        <v>30</v>
      </c>
      <c r="M11" s="20"/>
    </row>
    <row r="12" spans="1:13" ht="180" x14ac:dyDescent="0.25">
      <c r="A12" s="7" t="s">
        <v>14</v>
      </c>
      <c r="B12" s="7" t="s">
        <v>25</v>
      </c>
      <c r="C12" s="7" t="s">
        <v>23</v>
      </c>
      <c r="D12" s="7" t="s">
        <v>17</v>
      </c>
      <c r="E12" s="13">
        <f>(F12/G12)*100</f>
        <v>85</v>
      </c>
      <c r="F12" s="14">
        <f>G12*0.85</f>
        <v>1275000</v>
      </c>
      <c r="G12" s="14">
        <v>1500000</v>
      </c>
      <c r="H12" s="13">
        <f>(I12/J12)*100</f>
        <v>92.793992603946791</v>
      </c>
      <c r="I12" s="14">
        <v>1318587374.9300001</v>
      </c>
      <c r="J12" s="14">
        <v>1420983555</v>
      </c>
      <c r="K12" s="19" t="s">
        <v>27</v>
      </c>
      <c r="L12" s="19" t="s">
        <v>35</v>
      </c>
      <c r="M12" s="19" t="s">
        <v>28</v>
      </c>
    </row>
  </sheetData>
  <autoFilter ref="A5:M5"/>
  <mergeCells count="1">
    <mergeCell ref="K4:M4"/>
  </mergeCells>
  <pageMargins left="1.1023622047244095" right="0.70866141732283472" top="0.35433070866141736" bottom="0.35433070866141736" header="0.31496062992125984" footer="0.31496062992125984"/>
  <pageSetup paperSize="5" scale="4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DE6519-CBB9-4740-9BF7-A0C9CDF9E60E}">
  <ds:schemaRefs>
    <ds:schemaRef ds:uri="http://schemas.microsoft.com/sharepoint/v3/contenttype/forms"/>
  </ds:schemaRefs>
</ds:datastoreItem>
</file>

<file path=customXml/itemProps2.xml><?xml version="1.0" encoding="utf-8"?>
<ds:datastoreItem xmlns:ds="http://schemas.openxmlformats.org/officeDocument/2006/customXml" ds:itemID="{EC7778BA-4621-49C0-8A22-7B7306830C91}">
  <ds:schemaRefs>
    <ds:schemaRef ds:uri="http://www.w3.org/XML/1998/namespace"/>
    <ds:schemaRef ds:uri="http://purl.org/dc/elements/1.1/"/>
    <ds:schemaRef ds:uri="http://schemas.microsoft.com/office/2006/documentManagement/types"/>
    <ds:schemaRef ds:uri="http://purl.org/dc/terms/"/>
    <ds:schemaRef ds:uri="http://schemas.openxmlformats.org/package/2006/metadata/core-properties"/>
    <ds:schemaRef ds:uri="http://schemas.microsoft.com/office/2006/metadata/properties"/>
    <ds:schemaRef ds:uri="http://schemas.microsoft.com/office/infopath/2007/PartnerControls"/>
    <ds:schemaRef ds:uri="http://schemas.microsoft.com/sharepoint/v3"/>
    <ds:schemaRef ds:uri="http://purl.org/dc/dcmitype/"/>
  </ds:schemaRefs>
</ds:datastoreItem>
</file>

<file path=customXml/itemProps3.xml><?xml version="1.0" encoding="utf-8"?>
<ds:datastoreItem xmlns:ds="http://schemas.openxmlformats.org/officeDocument/2006/customXml" ds:itemID="{F1FF7273-381B-431B-8CFA-72B932C58B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avance_1trim16</vt:lpstr>
      <vt:lpstr>avance_1trim16!Área_de_impresión</vt:lpstr>
      <vt:lpstr>avance_1trim16!Títulos_a_imprimir</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Omar David Stabridis Arana</dc:creator>
  <cp:lastModifiedBy>Juan Braulio Rivera Lomas</cp:lastModifiedBy>
  <cp:lastPrinted>2014-10-08T17:49:21Z</cp:lastPrinted>
  <dcterms:created xsi:type="dcterms:W3CDTF">2014-08-08T21:29:06Z</dcterms:created>
  <dcterms:modified xsi:type="dcterms:W3CDTF">2017-10-02T17:11:53Z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