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ownloads\Medios de Verificación 4° Trim 2019\K010_\"/>
    </mc:Choice>
  </mc:AlternateContent>
  <bookViews>
    <workbookView xWindow="-120" yWindow="-120" windowWidth="20730" windowHeight="11160"/>
  </bookViews>
  <sheets>
    <sheet name="Análisis " sheetId="3" r:id="rId1"/>
  </sheets>
  <definedNames>
    <definedName name="_xlnm._FilterDatabase" localSheetId="0" hidden="1">'Análisis '!$A$1:$N$7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" i="3" l="1"/>
  <c r="L7" i="3"/>
  <c r="M6" i="3"/>
  <c r="L6" i="3"/>
  <c r="M5" i="3"/>
  <c r="L5" i="3"/>
  <c r="M4" i="3"/>
  <c r="L4" i="3"/>
  <c r="M3" i="3"/>
  <c r="L3" i="3"/>
  <c r="M2" i="3"/>
  <c r="L2" i="3"/>
</calcChain>
</file>

<file path=xl/sharedStrings.xml><?xml version="1.0" encoding="utf-8"?>
<sst xmlns="http://schemas.openxmlformats.org/spreadsheetml/2006/main" count="32" uniqueCount="27">
  <si>
    <t>Programa presupuestario</t>
  </si>
  <si>
    <t>Nombre del Indicador</t>
  </si>
  <si>
    <t>Valor de la Meta Aprobada 
(1)</t>
  </si>
  <si>
    <t>Numerador Meta Aprobada</t>
  </si>
  <si>
    <t>Denominador Meta Aprobada</t>
  </si>
  <si>
    <t>Valor de la Meta Ajustada
(2)</t>
  </si>
  <si>
    <t>Numerador Meta Modificada</t>
  </si>
  <si>
    <t>Denominador Meta Modificada</t>
  </si>
  <si>
    <t>Valor de la Meta Alcanzada 
(3)</t>
  </si>
  <si>
    <t>Numerador Meta Alcanzada</t>
  </si>
  <si>
    <t>Denominador Meta Alcanzada</t>
  </si>
  <si>
    <t>% de Cumplimiento
Alcanzada/
Aprobada 
(3/1)</t>
  </si>
  <si>
    <t>% de Cumplimiento
Alcanzada/
Modificada
(3/2)</t>
  </si>
  <si>
    <t xml:space="preserve">Causas, riesgos y acciones específicas a seguir para su regularización
</t>
  </si>
  <si>
    <t>Gasto en Investigación Científica y Desarrollo Experimental (GIDE) ejecutado por la Instituciones de Educación Superior (IES) respecto al Producto Interno Bruto (PIB)</t>
  </si>
  <si>
    <t>K010</t>
  </si>
  <si>
    <t>Porcentaje de Proyectos de Inversión sometidos a evaluación</t>
  </si>
  <si>
    <t xml:space="preserve">Causa: Corresponden a las propuestas que  cumplen con los requisitos indicados en el Reglamento de ley Federal de Presupuesto y Responsabilidad Hacendaría.      </t>
  </si>
  <si>
    <t>Porcentaje de Programas y Proyectos de Inversión registrados en cartera de inversión</t>
  </si>
  <si>
    <t>Causa: Corresponden a los proyectos que de acuerdo a los criterios establecidos en la Ley Federal de Presupuesto y Responsabilidad Hacendaría, se priorizan en el Documento de Planeación.</t>
  </si>
  <si>
    <t>Porcentaje de proyectos de infraestructura de los Centros Públicos de Investigación CONACYT atendidas</t>
  </si>
  <si>
    <t xml:space="preserve">Causa: Para el  ramo 38  en el Presupuesto de Egresos de la Federación 2019 , solo se asigno recurso fiscal para inversión a un Centro , el otro corresponde a recursos propios. </t>
  </si>
  <si>
    <t xml:space="preserve">Causa: "Se alcanza la meta. Sin embargo, se debe considerar lo siguiente:                                                                                                           1. El último dato duro de GIDEIES = 39,345,915 (año 2016). 2.  El próximo año se levantará la encuesta ESIDET 2019  y proporcionará datos para 2017, 2018 y 2019 3. Se prevé que la inversión en GIDE gobierno y empresas presente un mínimo de incremento. 4. Se mantiene el dato del PIB estimado por SHCP para 2019 " </t>
  </si>
  <si>
    <t>Variación del Pilar de Innovación del Índice de Competitividad Global del FEM</t>
  </si>
  <si>
    <t xml:space="preserve">Causa: Se alcanzó la meta </t>
  </si>
  <si>
    <t xml:space="preserve">Porcentaje de CPI que presentan Documento de Planeación </t>
  </si>
  <si>
    <t>Causa: De los 27 Organismos  coordinados por CONACYT uno corresponde a un Fideicomiso.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</si>
</sst>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Border="1"/>
    <xf numFmtId="0" fontId="0" fillId="0" borderId="1" xfId="0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64" fontId="3" fillId="0" borderId="1" xfId="1" applyNumberFormat="1" applyFont="1" applyFill="1" applyBorder="1"/>
    <xf numFmtId="164" fontId="3" fillId="0" borderId="1" xfId="0" applyNumberFormat="1" applyFont="1" applyFill="1" applyBorder="1"/>
    <xf numFmtId="0" fontId="0" fillId="0" borderId="0" xfId="0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zoomScale="85" zoomScaleNormal="85" workbookViewId="0">
      <selection activeCell="A7" sqref="A7"/>
    </sheetView>
  </sheetViews>
  <sheetFormatPr baseColWidth="10" defaultRowHeight="16.5" customHeight="1" x14ac:dyDescent="0.25"/>
  <cols>
    <col min="1" max="1" width="15.7109375" customWidth="1"/>
    <col min="2" max="2" width="29" bestFit="1" customWidth="1"/>
    <col min="3" max="3" width="21.28515625" bestFit="1" customWidth="1"/>
    <col min="4" max="4" width="20.85546875" bestFit="1" customWidth="1"/>
    <col min="5" max="5" width="20.42578125" bestFit="1" customWidth="1"/>
    <col min="6" max="6" width="14.42578125" customWidth="1"/>
    <col min="7" max="7" width="15.28515625" bestFit="1" customWidth="1"/>
    <col min="8" max="8" width="21.42578125" bestFit="1" customWidth="1"/>
    <col min="9" max="9" width="15.42578125" customWidth="1"/>
    <col min="10" max="10" width="20.85546875" bestFit="1" customWidth="1"/>
    <col min="11" max="11" width="24.140625" bestFit="1" customWidth="1"/>
    <col min="12" max="12" width="19.5703125" bestFit="1" customWidth="1"/>
    <col min="13" max="13" width="23.28515625" bestFit="1" customWidth="1"/>
    <col min="14" max="14" width="50.85546875" customWidth="1"/>
    <col min="15" max="15" width="6.140625" bestFit="1" customWidth="1"/>
  </cols>
  <sheetData>
    <row r="1" spans="1:17" ht="5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Q1" s="10"/>
    </row>
    <row r="2" spans="1:17" ht="60.75" customHeight="1" x14ac:dyDescent="0.25">
      <c r="A2" s="3" t="s">
        <v>15</v>
      </c>
      <c r="B2" s="4" t="s">
        <v>16</v>
      </c>
      <c r="C2" s="5">
        <v>50</v>
      </c>
      <c r="D2" s="5">
        <v>20</v>
      </c>
      <c r="E2" s="5">
        <v>40</v>
      </c>
      <c r="F2" s="5">
        <v>36.840000000000003</v>
      </c>
      <c r="G2" s="5">
        <v>14</v>
      </c>
      <c r="H2" s="5">
        <v>38</v>
      </c>
      <c r="I2" s="5">
        <v>36.840000000000003</v>
      </c>
      <c r="J2" s="5">
        <v>14</v>
      </c>
      <c r="K2" s="5">
        <v>38</v>
      </c>
      <c r="L2" s="8">
        <f t="shared" ref="L2:L5" si="0">+(I2/C2)*100</f>
        <v>73.680000000000007</v>
      </c>
      <c r="M2" s="9">
        <f t="shared" ref="M2:M5" si="1">+(I2/F2)*100</f>
        <v>100</v>
      </c>
      <c r="N2" s="6" t="s">
        <v>17</v>
      </c>
    </row>
    <row r="3" spans="1:17" ht="83.25" customHeight="1" x14ac:dyDescent="0.25">
      <c r="A3" s="3" t="s">
        <v>15</v>
      </c>
      <c r="B3" s="4" t="s">
        <v>18</v>
      </c>
      <c r="C3" s="5">
        <v>75</v>
      </c>
      <c r="D3" s="5">
        <v>15</v>
      </c>
      <c r="E3" s="5">
        <v>20</v>
      </c>
      <c r="F3" s="5">
        <v>78.569999999999993</v>
      </c>
      <c r="G3" s="5">
        <v>11</v>
      </c>
      <c r="H3" s="5">
        <v>14</v>
      </c>
      <c r="I3" s="5">
        <v>78.569999999999993</v>
      </c>
      <c r="J3" s="5">
        <v>11</v>
      </c>
      <c r="K3" s="5">
        <v>14</v>
      </c>
      <c r="L3" s="8">
        <f t="shared" si="0"/>
        <v>104.75999999999999</v>
      </c>
      <c r="M3" s="9">
        <f t="shared" si="1"/>
        <v>100</v>
      </c>
      <c r="N3" s="6" t="s">
        <v>19</v>
      </c>
    </row>
    <row r="4" spans="1:17" ht="70.5" customHeight="1" x14ac:dyDescent="0.25">
      <c r="A4" s="3" t="s">
        <v>15</v>
      </c>
      <c r="B4" s="4" t="s">
        <v>20</v>
      </c>
      <c r="C4" s="5">
        <v>60</v>
      </c>
      <c r="D4" s="5">
        <v>6</v>
      </c>
      <c r="E4" s="5">
        <v>10</v>
      </c>
      <c r="F4" s="5">
        <v>18.18</v>
      </c>
      <c r="G4" s="5">
        <v>2</v>
      </c>
      <c r="H4" s="5">
        <v>11</v>
      </c>
      <c r="I4" s="5">
        <v>18.18</v>
      </c>
      <c r="J4" s="5">
        <v>2</v>
      </c>
      <c r="K4" s="5">
        <v>11</v>
      </c>
      <c r="L4" s="8">
        <f t="shared" si="0"/>
        <v>30.3</v>
      </c>
      <c r="M4" s="9">
        <f t="shared" si="1"/>
        <v>100</v>
      </c>
      <c r="N4" s="6" t="s">
        <v>21</v>
      </c>
    </row>
    <row r="5" spans="1:17" ht="75" customHeight="1" x14ac:dyDescent="0.25">
      <c r="A5" s="3" t="s">
        <v>15</v>
      </c>
      <c r="B5" s="4" t="s">
        <v>14</v>
      </c>
      <c r="C5" s="5">
        <v>0.17</v>
      </c>
      <c r="D5" s="5"/>
      <c r="E5" s="5"/>
      <c r="F5" s="5">
        <v>0.17</v>
      </c>
      <c r="G5" s="5"/>
      <c r="H5" s="5"/>
      <c r="I5" s="5">
        <v>0.17</v>
      </c>
      <c r="J5" s="5"/>
      <c r="K5" s="5"/>
      <c r="L5" s="8">
        <f t="shared" si="0"/>
        <v>100</v>
      </c>
      <c r="M5" s="9">
        <f t="shared" si="1"/>
        <v>100</v>
      </c>
      <c r="N5" s="6" t="s">
        <v>22</v>
      </c>
    </row>
    <row r="6" spans="1:17" ht="42.75" customHeight="1" x14ac:dyDescent="0.25">
      <c r="A6" s="3" t="s">
        <v>15</v>
      </c>
      <c r="B6" s="3" t="s">
        <v>23</v>
      </c>
      <c r="C6" s="5">
        <v>0</v>
      </c>
      <c r="D6" s="5">
        <v>3.4</v>
      </c>
      <c r="E6" s="5">
        <v>3.4</v>
      </c>
      <c r="F6" s="5">
        <v>2.58</v>
      </c>
      <c r="G6" s="5">
        <v>43.8</v>
      </c>
      <c r="H6" s="5">
        <v>42.7</v>
      </c>
      <c r="I6" s="5">
        <v>2.58</v>
      </c>
      <c r="J6" s="5">
        <v>43.8</v>
      </c>
      <c r="K6" s="5">
        <v>42.7</v>
      </c>
      <c r="L6" s="8">
        <f>+((J6/K6)/(D6/E6))*100</f>
        <v>102.57611241217796</v>
      </c>
      <c r="M6" s="9">
        <f>+((J6/K6)/(G6/H6))*100</f>
        <v>100</v>
      </c>
      <c r="N6" s="6" t="s">
        <v>24</v>
      </c>
    </row>
    <row r="7" spans="1:17" ht="51" customHeight="1" x14ac:dyDescent="0.25">
      <c r="A7" s="7" t="s">
        <v>15</v>
      </c>
      <c r="B7" s="4" t="s">
        <v>25</v>
      </c>
      <c r="C7" s="5">
        <v>96.3</v>
      </c>
      <c r="D7" s="5">
        <v>26</v>
      </c>
      <c r="E7" s="5">
        <v>27</v>
      </c>
      <c r="F7" s="5">
        <v>96.3</v>
      </c>
      <c r="G7" s="5">
        <v>26</v>
      </c>
      <c r="H7" s="5">
        <v>27</v>
      </c>
      <c r="I7" s="5">
        <v>96.3</v>
      </c>
      <c r="J7" s="5">
        <v>26</v>
      </c>
      <c r="K7" s="5">
        <v>27</v>
      </c>
      <c r="L7" s="8">
        <f>+(I7/C7)*100</f>
        <v>100</v>
      </c>
      <c r="M7" s="9">
        <f>+(I7/F7)*100</f>
        <v>100</v>
      </c>
      <c r="N7" s="6" t="s">
        <v>26</v>
      </c>
    </row>
  </sheetData>
  <autoFilter ref="A1:N7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Análisis 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Braulio Rivera Lomas</dc:creator>
  <cp:lastModifiedBy>CONACYT</cp:lastModifiedBy>
  <dcterms:created xsi:type="dcterms:W3CDTF">2016-04-18T16:28:59Z</dcterms:created>
  <dcterms:modified xsi:type="dcterms:W3CDTF">2020-04-09T01:23:06Z</dcterms:modified>
</cp:coreProperties>
</file>