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MICHELLE DELARRUE\2020\Medios de Verificación 4° Trim 2020\K010\"/>
    </mc:Choice>
  </mc:AlternateContent>
  <bookViews>
    <workbookView xWindow="120" yWindow="30" windowWidth="23715" windowHeight="10050"/>
  </bookViews>
  <sheets>
    <sheet name="Análisis " sheetId="3" r:id="rId1"/>
  </sheets>
  <definedNames>
    <definedName name="_xlnm._FilterDatabase" localSheetId="0" hidden="1">'Análisis '!$A$1:$N$7</definedName>
  </definedNames>
  <calcPr calcId="162913"/>
</workbook>
</file>

<file path=xl/calcChain.xml><?xml version="1.0" encoding="utf-8"?>
<calcChain xmlns="http://schemas.openxmlformats.org/spreadsheetml/2006/main">
  <c r="M7" i="3" l="1"/>
  <c r="L7" i="3"/>
  <c r="M6" i="3"/>
  <c r="L6" i="3"/>
  <c r="M5" i="3"/>
  <c r="L5" i="3"/>
  <c r="M4" i="3"/>
  <c r="L4" i="3"/>
  <c r="M3" i="3"/>
  <c r="L3" i="3"/>
  <c r="M2" i="3"/>
  <c r="L2" i="3"/>
</calcChain>
</file>

<file path=xl/sharedStrings.xml><?xml version="1.0" encoding="utf-8"?>
<sst xmlns="http://schemas.openxmlformats.org/spreadsheetml/2006/main" count="38" uniqueCount="28">
  <si>
    <t>Programa presupuestario</t>
  </si>
  <si>
    <t>Nombre del Indicador</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</si>
  <si>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</si>
  <si>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</si>
  <si>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</si>
  <si>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</si>
  <si>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</si>
  <si>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</si>
  <si>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</si>
  <si>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</si>
  <si>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</si>
  <si>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Aprobada 
(3/1)</t>
  </si>
  <si>
    <t>% de Cumplimiento
Alcanzada/
Modificada
(3/2)</t>
  </si>
  <si>
    <t xml:space="preserve">Causas, riesgos y acciones específicas a seguir para su regularización
</t>
  </si>
  <si>
    <t>Gasto en Investigación Científica y Desarrollo Experimental (GIDE) ejecutado por la Instituciones de Educación Superior (IES) respecto al Producto Interno Bruto (PIB)</t>
  </si>
  <si>
    <t>K010</t>
  </si>
  <si>
    <t>Porcentaje de Proyectos de Inversión sometidos a evaluación</t>
  </si>
  <si>
    <t>Porcentaje de Programas y Proyectos de Inversión registrados en cartera de inversión</t>
  </si>
  <si>
    <t>Porcentaje de proyectos de infraestructura de los Centros Públicos de Investigación CONACYT atendidas</t>
  </si>
  <si>
    <t>Variación del Pilar de Innovación del Índice de Competitividad Global del FEM</t>
  </si>
  <si>
    <t xml:space="preserve">Porcentaje de CPI que presentan Documento de Planeación </t>
  </si>
  <si>
    <t>verde</t>
  </si>
  <si>
    <t>Causa: Se alcanza la meta. Sin embargo, se debe considerar lo siguiente: El último dato duro de GIDEIES = 39,344,610.98 (año 2016), el dato estimado para 2020 es de 37201638.74. La diferencia entre el GIDE IES 2016 se debe a los ajustes realizados debido a los complementos. Se consideraron cifras registradas en la ESIDET 2017 con información complementaria que capta el INEGI de ramas industriales de interés nacional, por lo tanto, se realizó un ajuste a los datos registrados en 2014, 2015 y 2016. Se mantiene el dato del PIB estimado por SHCP para 2020 (mayo de 2020), el cual es 24333531487.</t>
  </si>
  <si>
    <t>Causa: Debido a la pandemia COVID-19, el Fondo Económico Mundial no incluyó el Índice Global de Competitividad en su Reporte Global de Competitividad 2020, razón por la cual se realizó un aproximado de la puntuación para el Pilar de Innovación tomando como base los datos de los dos años anteriores.</t>
  </si>
  <si>
    <t>Causa: El ramo 38 para 2020 cuenta con dos proyectos de inversión con número de cartera autorizada, sin embrago uno se ejercerá con recursos propios y el otro no se le ha asignado recurso fiscal para ejercer.</t>
  </si>
  <si>
    <t>Causa: Corresponden a las propuestas que  cumplen con los requisitos indicados en los Lineamientos para el registro en la Cartera de Programas y Proyectos de Inversión.</t>
  </si>
  <si>
    <t>Causa: Se alcanzó la meta esperada</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</si>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</sst>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5" formatCode="#,##0.00;[Red]#,##0.00"/>
  </numFmts>
  <fonts count="4" x14ac:knownFonts="1">
    <font>
      <sz val="11"/>
      <color theme="1"/>
      <name val="Calibri"/>
      <family val="2"/>
      <scheme val="minor"/>
    </font>
    <font>
      <sz val="11"/>
      <color theme="1"/>
      <name val="Calibri"/>
      <family val="2"/>
      <scheme val="minor"/>
    </font>
    <font>
      <b/>
      <sz val="10"/>
      <color theme="0"/>
      <name val="Arial"/>
      <family val="2"/>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0">
    <xf numFmtId="0" fontId="0" fillId="0" borderId="0" xfId="0"/>
    <xf numFmtId="0" fontId="2" fillId="3" borderId="1" xfId="0" applyFont="1" applyFill="1" applyBorder="1" applyAlignment="1" applyProtection="1">
      <alignment horizontal="center" vertical="center" wrapText="1"/>
    </xf>
    <xf numFmtId="3" fontId="2" fillId="3" borderId="1" xfId="0" applyNumberFormat="1" applyFont="1" applyFill="1" applyBorder="1" applyAlignment="1" applyProtection="1">
      <alignment horizontal="center" vertical="center" wrapText="1"/>
    </xf>
    <xf numFmtId="0" fontId="0" fillId="2" borderId="1" xfId="0" applyFill="1" applyBorder="1" applyAlignment="1">
      <alignment vertical="center" wrapText="1"/>
    </xf>
    <xf numFmtId="0" fontId="0" fillId="0" borderId="1" xfId="0" applyFill="1" applyBorder="1" applyAlignment="1">
      <alignment vertical="center" wrapText="1"/>
    </xf>
    <xf numFmtId="4" fontId="0" fillId="0" borderId="1" xfId="0" applyNumberFormat="1" applyBorder="1"/>
    <xf numFmtId="0" fontId="0" fillId="0" borderId="1" xfId="0" applyBorder="1" applyAlignment="1">
      <alignment vertical="center" wrapText="1"/>
    </xf>
    <xf numFmtId="165" fontId="3" fillId="0" borderId="1" xfId="1" applyNumberFormat="1" applyFont="1" applyFill="1" applyBorder="1"/>
    <xf numFmtId="165" fontId="3" fillId="0" borderId="1" xfId="0" applyNumberFormat="1" applyFont="1" applyFill="1" applyBorder="1"/>
    <xf numFmtId="0" fontId="0" fillId="0" borderId="0" xfId="0" applyFill="1"/>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
  <sheetViews>
    <sheetView tabSelected="1" zoomScale="80" zoomScaleNormal="80" workbookViewId="0">
      <pane xSplit="2" ySplit="1" topLeftCell="C2" activePane="bottomRight" state="frozen"/>
      <selection pane="topRight" activeCell="C1" sqref="C1"/>
      <selection pane="bottomLeft" activeCell="A2" sqref="A2"/>
      <selection pane="bottomRight" activeCell="C9" sqref="C9"/>
    </sheetView>
  </sheetViews>
  <sheetFormatPr baseColWidth="10" defaultRowHeight="16.5" customHeight="1" x14ac:dyDescent="0.25"/>
  <cols>
    <col min="1" max="1" width="15.7109375" customWidth="1"/>
    <col min="2" max="2" width="29" bestFit="1" customWidth="1"/>
    <col min="3" max="3" width="17.85546875" customWidth="1"/>
    <col min="4" max="5" width="16.28515625" customWidth="1"/>
    <col min="6" max="6" width="14.42578125" customWidth="1"/>
    <col min="7" max="7" width="16.28515625" customWidth="1"/>
    <col min="8" max="8" width="17.42578125" customWidth="1"/>
    <col min="9" max="9" width="15.42578125" customWidth="1"/>
    <col min="10" max="10" width="16.28515625" customWidth="1"/>
    <col min="11" max="11" width="19.140625" customWidth="1"/>
    <col min="12" max="12" width="15.85546875" customWidth="1"/>
    <col min="13" max="13" width="18.7109375" customWidth="1"/>
    <col min="14" max="14" width="50.85546875" customWidth="1"/>
    <col min="15" max="16" width="0" hidden="1" customWidth="1"/>
  </cols>
  <sheetData>
    <row r="1" spans="1:16" ht="63.75" x14ac:dyDescent="0.25">
      <c r="A1" s="1" t="s">
        <v>0</v>
      </c>
      <c r="B1" s="1" t="s">
        <v>1</v>
      </c>
      <c r="C1" s="1" t="s">
        <v>2</v>
      </c>
      <c r="D1" s="2" t="s">
        <v>3</v>
      </c>
      <c r="E1" s="2" t="s">
        <v>4</v>
      </c>
      <c r="F1" s="1" t="s">
        <v>5</v>
      </c>
      <c r="G1" s="2" t="s">
        <v>6</v>
      </c>
      <c r="H1" s="2" t="s">
        <v>7</v>
      </c>
      <c r="I1" s="1" t="s">
        <v>8</v>
      </c>
      <c r="J1" s="1" t="s">
        <v>9</v>
      </c>
      <c r="K1" s="1" t="s">
        <v>10</v>
      </c>
      <c r="L1" s="1" t="s">
        <v>11</v>
      </c>
      <c r="M1" s="1" t="s">
        <v>12</v>
      </c>
      <c r="N1" s="1" t="s">
        <v>13</v>
      </c>
      <c r="P1" s="9"/>
    </row>
    <row r="2" spans="1:16" ht="60.75" customHeight="1" x14ac:dyDescent="0.25">
      <c r="A2" s="3" t="s">
        <v>15</v>
      </c>
      <c r="B2" s="4" t="s">
        <v>16</v>
      </c>
      <c r="C2" s="5">
        <v>100</v>
      </c>
      <c r="D2" s="5">
        <v>14</v>
      </c>
      <c r="E2" s="5">
        <v>14</v>
      </c>
      <c r="F2" s="5">
        <v>100</v>
      </c>
      <c r="G2" s="5">
        <v>14</v>
      </c>
      <c r="H2" s="5">
        <v>14</v>
      </c>
      <c r="I2" s="5">
        <v>100</v>
      </c>
      <c r="J2" s="5">
        <v>14</v>
      </c>
      <c r="K2" s="5">
        <v>14</v>
      </c>
      <c r="L2" s="7">
        <f t="shared" ref="L2:L5" si="0">+(I2/C2)*100</f>
        <v>100</v>
      </c>
      <c r="M2" s="8">
        <f t="shared" ref="M2:M5" si="1">+(I2/F2)*100</f>
        <v>100</v>
      </c>
      <c r="N2" s="6" t="s">
        <v>25</v>
      </c>
      <c r="O2" t="s">
        <v>21</v>
      </c>
    </row>
    <row r="3" spans="1:16" ht="83.25" customHeight="1" x14ac:dyDescent="0.25">
      <c r="A3" s="3" t="s">
        <v>15</v>
      </c>
      <c r="B3" s="4" t="s">
        <v>17</v>
      </c>
      <c r="C3" s="5">
        <v>73.680000000000007</v>
      </c>
      <c r="D3" s="5">
        <v>14</v>
      </c>
      <c r="E3" s="5">
        <v>19</v>
      </c>
      <c r="F3" s="5">
        <v>14.29</v>
      </c>
      <c r="G3" s="5">
        <v>2</v>
      </c>
      <c r="H3" s="5">
        <v>14</v>
      </c>
      <c r="I3" s="5">
        <v>14.29</v>
      </c>
      <c r="J3" s="5">
        <v>2</v>
      </c>
      <c r="K3" s="5">
        <v>14</v>
      </c>
      <c r="L3" s="7">
        <f t="shared" si="0"/>
        <v>19.394679695982624</v>
      </c>
      <c r="M3" s="8">
        <f t="shared" si="1"/>
        <v>100</v>
      </c>
      <c r="N3" s="6" t="s">
        <v>25</v>
      </c>
      <c r="O3" t="s">
        <v>21</v>
      </c>
    </row>
    <row r="4" spans="1:16" ht="70.5" customHeight="1" x14ac:dyDescent="0.25">
      <c r="A4" s="3" t="s">
        <v>15</v>
      </c>
      <c r="B4" s="4" t="s">
        <v>18</v>
      </c>
      <c r="C4" s="5">
        <v>50</v>
      </c>
      <c r="D4" s="5">
        <v>7</v>
      </c>
      <c r="E4" s="5">
        <v>14</v>
      </c>
      <c r="F4" s="5">
        <v>50</v>
      </c>
      <c r="G4" s="5">
        <v>1</v>
      </c>
      <c r="H4" s="5">
        <v>2</v>
      </c>
      <c r="I4" s="5">
        <v>50</v>
      </c>
      <c r="J4" s="5">
        <v>1</v>
      </c>
      <c r="K4" s="5">
        <v>2</v>
      </c>
      <c r="L4" s="7">
        <f t="shared" si="0"/>
        <v>100</v>
      </c>
      <c r="M4" s="8">
        <f t="shared" si="1"/>
        <v>100</v>
      </c>
      <c r="N4" s="6" t="s">
        <v>24</v>
      </c>
      <c r="O4" t="s">
        <v>21</v>
      </c>
    </row>
    <row r="5" spans="1:16" ht="75" hidden="1" customHeight="1" x14ac:dyDescent="0.25">
      <c r="A5" s="3" t="s">
        <v>15</v>
      </c>
      <c r="B5" s="4" t="s">
        <v>14</v>
      </c>
      <c r="C5" s="5">
        <v>0.15</v>
      </c>
      <c r="D5" s="5"/>
      <c r="E5" s="5"/>
      <c r="F5" s="5">
        <v>0.15</v>
      </c>
      <c r="G5" s="5"/>
      <c r="H5" s="5"/>
      <c r="I5" s="5">
        <v>0.15</v>
      </c>
      <c r="J5" s="5"/>
      <c r="K5" s="5"/>
      <c r="L5" s="7">
        <f t="shared" si="0"/>
        <v>100</v>
      </c>
      <c r="M5" s="8">
        <f t="shared" si="1"/>
        <v>100</v>
      </c>
      <c r="N5" s="6" t="s">
        <v>22</v>
      </c>
      <c r="O5" t="s">
        <v>27</v>
      </c>
    </row>
    <row r="6" spans="1:16" ht="42.75" customHeight="1" x14ac:dyDescent="0.25">
      <c r="A6" s="3" t="s">
        <v>15</v>
      </c>
      <c r="B6" s="4" t="s">
        <v>19</v>
      </c>
      <c r="C6" s="5">
        <v>0</v>
      </c>
      <c r="D6" s="5">
        <v>3.4</v>
      </c>
      <c r="E6" s="5">
        <v>3.4</v>
      </c>
      <c r="F6" s="5">
        <v>2.11</v>
      </c>
      <c r="G6" s="5">
        <v>43.6</v>
      </c>
      <c r="H6" s="5">
        <v>42.7</v>
      </c>
      <c r="I6" s="5">
        <v>2.06</v>
      </c>
      <c r="J6" s="5">
        <v>44.5</v>
      </c>
      <c r="K6" s="5">
        <v>43.6</v>
      </c>
      <c r="L6" s="7">
        <f>+((J6/K6)/(D6/E6))*100</f>
        <v>102.06422018348624</v>
      </c>
      <c r="M6" s="8">
        <f>+((J6/K6)/(G6/H6))*100</f>
        <v>99.957389950340882</v>
      </c>
      <c r="N6" s="6" t="s">
        <v>23</v>
      </c>
      <c r="O6" t="s">
        <v>21</v>
      </c>
    </row>
    <row r="7" spans="1:16" ht="51" customHeight="1" x14ac:dyDescent="0.25">
      <c r="A7" s="3" t="s">
        <v>15</v>
      </c>
      <c r="B7" s="4" t="s">
        <v>20</v>
      </c>
      <c r="C7" s="5">
        <v>96.3</v>
      </c>
      <c r="D7" s="5">
        <v>26</v>
      </c>
      <c r="E7" s="5">
        <v>27</v>
      </c>
      <c r="F7" s="5">
        <v>96.3</v>
      </c>
      <c r="G7" s="5">
        <v>26</v>
      </c>
      <c r="H7" s="5">
        <v>27</v>
      </c>
      <c r="I7" s="5">
        <v>96.3</v>
      </c>
      <c r="J7" s="5">
        <v>26</v>
      </c>
      <c r="K7" s="5">
        <v>27</v>
      </c>
      <c r="L7" s="7">
        <f>+(I7/C7)*100</f>
        <v>100</v>
      </c>
      <c r="M7" s="8">
        <f>+(I7/F7)*100</f>
        <v>100</v>
      </c>
      <c r="N7" s="6" t="s">
        <v>26</v>
      </c>
      <c r="O7" t="s">
        <v>21</v>
      </c>
    </row>
  </sheetData>
  <autoFilter ref="A1:N7"/>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Análisis </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Braulio Rivera Lomas</dc:creator>
  <cp:lastModifiedBy>MICHELLE</cp:lastModifiedBy>
  <dcterms:created xsi:type="dcterms:W3CDTF">2016-04-18T16:28:59Z</dcterms:created>
  <dcterms:modified xsi:type="dcterms:W3CDTF">2021-01-27T19:59:54Z</dcterms:modified>
</cp:coreProperties>
</file>