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MICHELLE DELARRUE\Medios de Verificación\Avance de metas 1° Trim 2019\S190\"/>
    </mc:Choice>
  </mc:AlternateContent>
  <bookViews>
    <workbookView xWindow="0" yWindow="0" windowWidth="19200" windowHeight="10860"/>
  </bookViews>
  <sheets>
    <sheet name="1T" sheetId="1" r:id="rId1"/>
    <sheet name="Semaforizacion" sheetId="2" r:id="rId2"/>
  </sheets>
  <definedNames>
    <definedName name="_xlnm._FilterDatabase" localSheetId="0" hidden="1">'1T'!$B$11:$L$16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2" i="1" l="1"/>
  <c r="J13" i="1"/>
  <c r="J14" i="1"/>
  <c r="J15" i="1"/>
  <c r="J16" i="1"/>
  <c r="K12" i="1" l="1"/>
  <c r="K13" i="1" l="1"/>
  <c r="K14" i="1"/>
  <c r="K15" i="1"/>
  <c r="K16" i="1"/>
</calcChain>
</file>

<file path=xl/sharedStrings.xml><?xml version="1.0" encoding="utf-8"?>
<sst xmlns="http://schemas.openxmlformats.org/spreadsheetml/2006/main" count="30" uniqueCount="26">
  <si>
    <t xml:space="preserve">Causas, riesgos y acciones específicas a seguir para su regularización
</t>
  </si>
  <si>
    <t>METAS</t>
  </si>
  <si>
    <t>Nombre del Indicador</t>
  </si>
  <si>
    <t>AVANCE DE INDICADORES POR PROGRAMA PRESUPUESTARIO</t>
  </si>
  <si>
    <t>Meta programada</t>
  </si>
  <si>
    <t>Programa Presupuestario</t>
  </si>
  <si>
    <t>Porcentaje de convocatorias publicadas</t>
  </si>
  <si>
    <t>Numerador programado</t>
  </si>
  <si>
    <t>Denominador programado</t>
  </si>
  <si>
    <t xml:space="preserve">S190 </t>
  </si>
  <si>
    <t>Semaforización</t>
  </si>
  <si>
    <t>Porcentaje de cumplimiento de la meta programada</t>
  </si>
  <si>
    <r>
      <rPr>
        <b/>
        <sz val="11"/>
        <color theme="1"/>
        <rFont val="Calibri"/>
        <family val="2"/>
        <scheme val="minor"/>
      </rPr>
      <t xml:space="preserve">Fuente: </t>
    </r>
    <r>
      <rPr>
        <i/>
        <sz val="11"/>
        <color theme="1"/>
        <rFont val="Calibri"/>
        <family val="2"/>
        <scheme val="minor"/>
      </rPr>
      <t xml:space="preserve">Guía para el Diseño de Indicadores Estratégicos - SHCP (pp. 27-30)
</t>
    </r>
    <r>
      <rPr>
        <b/>
        <sz val="11"/>
        <color theme="1"/>
        <rFont val="Calibri"/>
        <family val="2"/>
        <scheme val="minor"/>
      </rPr>
      <t xml:space="preserve">
Parámetros de semaforización
</t>
    </r>
    <r>
      <rPr>
        <sz val="11"/>
        <color theme="1"/>
        <rFont val="Calibri"/>
        <family val="2"/>
        <scheme val="minor"/>
      </rPr>
      <t>Para poder dar seguimiento, realizar la evaluación adecuada y contar con elementos para la toma de decisiones, deberán establecerse los parámetros de semaforización que identifiquen si el cumplimiento del indicador fue el adecuado o esperado.
Mediante los parámetros de semaforización se indica cuando el comportamiento del indicador es:
• Aceptable (verde): el valor alcanzado del indicador se encuentra en un rango por encima o por debajo de la meta programada, pero se mantiene dentro del rango establecido. 
• Con riesgo (amarillo): el valor alcanzado del indicador es mayor o menor que la meta programada, pero se mantiene dentro del rango establecido. 
• Crítico (rojo): el valor alcanzado del indicador está muy por debajo de la meta programada o supera tanto la meta programada que se puede considerar como una falla de planeación (es decir la meta no fue bien establecida); de conformidad con los rangos establecidos.
El registro del valor de los p</t>
    </r>
    <r>
      <rPr>
        <b/>
        <sz val="11"/>
        <color theme="1"/>
        <rFont val="Calibri"/>
        <family val="2"/>
        <scheme val="minor"/>
      </rPr>
      <t>arámetros de semaforización debe ser expresado en términos del rango que se espera alcanzar respecto de la meta programada</t>
    </r>
    <r>
      <rPr>
        <sz val="11"/>
        <color theme="1"/>
        <rFont val="Calibri"/>
        <family val="2"/>
        <scheme val="minor"/>
      </rPr>
      <t xml:space="preserve">.
Por ejemplo:
</t>
    </r>
  </si>
  <si>
    <t>COMITÉ DE CONTROL
 Y DESEMPEÑO INSTITUCIONAL
2a SESIÓN ORDINARIA 2018</t>
  </si>
  <si>
    <t>Numerador alcanzado</t>
  </si>
  <si>
    <t>Denominador alcanzado</t>
  </si>
  <si>
    <t>Meta alcanzada</t>
  </si>
  <si>
    <t>Tasa de variación de becas para la Consolidación de Doctores vigentes.</t>
  </si>
  <si>
    <t>Porcentaje de Nuevas Becas de Posgrado otorgadas.</t>
  </si>
  <si>
    <t>Tasa de variación de becas de posgrado vigentes.</t>
  </si>
  <si>
    <t>Porcentaje de solicitudes para becas de posgrado dictaminadas en los tiempos señalados en las convocatorias.</t>
  </si>
  <si>
    <t>Causa: El incremento en el número de becas vigentes para la Consolidación de Doctortes durante el primer trimestre del 2019, respecto al trimestre del 2018, se debe a que durante el 2018 (después del segundo trimestre) hubo un incremento en la asignación de becas nuevas para la Consolidación de Doctores. Lo anterior,  se derivó del cambio en la operación de los programas de estancias posdoctorales nacionales (1er y 2do año) y Retenciones y Repatriaciones: a diferencia de los años anteriores, a partir del 2018 el Conacyt realiza el pago mensual directamente a los beneficiarios, sin que se erogue el 100% de la beca en una sola emisión a las Instituciones académicas, como se realizó hasta el 2017.</t>
  </si>
  <si>
    <t>Causa:  Los procedimientos necesarios para la evaluación de las solicitudes para becas de posgrado fueron planeados, ejecutados y monitoreados de manera adecuada, por lo que todas las solicitudes fueron evaluadas.
Efecto:  Todas las solicitudes cuentan con una evaluación que permite continuar con el proceso de formalización para que eventualmente se conviertan en becas nuevas.</t>
  </si>
  <si>
    <t>Causa: No se asignaron nuevas becas nacionales de posgrado en el periodo conforme lo planeado. La asignación de becas se realizará a partir del mes de abril.  El indicador se reporta en medio del proceso que se lleva a cabo para la asignación de nuevas becas. El resto del proceso quedará reflejado en el siguiente trimestre. 
Efecto: Los becarios que cuenten con una beca nueva en el trimestre II y cuyo programa de estudios haya iniciado en el trimestre I recibirán un pago retroactivo, como es común por los distintos tiempos de inicio de los programas.</t>
  </si>
  <si>
    <t>Causa:  Conforme a la "GUÍA PARA REPORTAR EL AVANCE FINAL RESPECTO DE LAS METAS COMPROMETIDAS EN LOS INDICADORES DE DESEMPEÑO  REGISTRADOS EN EL MÓDULO DE CUENTA PÚBLICA DEL PORTAL APLICATIVO DE LA SECRETARÍA DE HACIENDA (PASH)" y al tratarse de un indicador del tipo tasa de variación, el avance del indicador es 99.27 por ciento (tercer caso de la guía).  Es decir, la variación de la meta alcanzada y la planeada es de menos de un punto porcentual, por lo que se considera que se alcanzó la meta.  El cálculo, conforme la guía, del avance del indicador respecto a la meta al tratarse de una tasa de crecimiento, un indicador ascendente, con valores iniciales de los denominadores de las metas iguales es: (50,128/50,496)*100=99.27 por ciento. 
Efecto:  Se continua apoyando a la  comunidad científica, vía el número de becas vigentes en el primer trimestre de 2019.</t>
  </si>
  <si>
    <r>
      <t xml:space="preserve">Causa: La planeación de convocatorias, a emitirse durante el año fiscal 2019, se hizo con base en el histórico de las convocatorias emitidas durante el sexenio pasado. Sin embargo, durante el presente trimestre, la DAPYB diseñó un nuevo calendario de emisión de convocatorias, conforme con las nuevas directrices de la presente administración. Por ello, el numerador y denominador, planeado para el presente trimestre (44), no coincide con lo reportado (16).  Para efectos del presente reporte, se considera que las actividades de planeación, elaboración y publicación de las convocatorias fueron exitosas si se publicaron en tiempo y forma las convocatorias previstas por la nueva administración, independientemente del número de documentos materializados. Por ejemplo: según la calendarización de convocatorias, estaba previsto que durante el mes de marzo se emitieran dos Convocatorias independientes, Repatriación 2019 y Retención 2019; sin embargo, en la práctica, ambas convocatorias se emitieron en un solo documento denominado "Convocatoria 2019 (1) de Repatriaciones y Retenciones". Asimismo, según la calendarización de las convocatorias, estaba prevista la emisión de la Convocatoria "Becas al extranjero con los Consejos Estatales"; en la práctica esta convocatoria se materializó en seis documentos: uno por cada región. En ambos casos, reportamos que el objeto de la calendarización fue verificado: emisión exitosa (en tiempo y forma) de las convocatorias. 
</t>
    </r>
    <r>
      <rPr>
        <sz val="11"/>
        <color rgb="FFFF0000"/>
        <rFont val="Calibri"/>
        <family val="2"/>
        <scheme val="minor"/>
      </rPr>
      <t xml:space="preserve"> </t>
    </r>
    <r>
      <rPr>
        <sz val="11"/>
        <color theme="1"/>
        <rFont val="Calibri"/>
        <family val="2"/>
        <scheme val="minor"/>
      </rPr>
      <t>Es relevante mencionar que la población objetivo no cambió, sólo que se convocó de manera distinta. Por ejemplo: para becas al extranjero en 2018 se tenía una convocatoria por entidad federativa, bajo la presente administración de Conacyt, ahora esas convocatorias se consolidaron en convocatorias regionales. Las razones son: simplificación administrativa y mayor control. Con lo anterior, permite convocar a la misma población con un instrumento mucho más ágil, que permite disminuir la carga administrativa.
Efecto: Los postulantes a beca tienen en tiempo y forma las convocatorias para concer con todo detalle los requisitos, beneficios y compromisos que adquieren en caso de convertirse en becarios.  Además, dependiendo del inicio de su programa, una vez que adquieren la beca tienen la certeza que recibirán el pago por el periodo completo que dura la beca.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</si>
</sst>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font>
      <sz val="11"/>
      <color theme="1"/>
      <name val="Calibri"/>
      <family val="2"/>
      <scheme val="minor"/>
    </font>
    <font>
      <sz val="8"/>
      <color theme="1"/>
      <name val="Calibri"/>
      <family val="2"/>
      <scheme val="minor"/>
    </font>
    <font>
      <sz val="9"/>
      <color theme="1"/>
      <name val="Calibri"/>
      <family val="2"/>
      <scheme val="minor"/>
    </font>
    <font>
      <b/>
      <sz val="11"/>
      <name val="Arial"/>
      <family val="2"/>
    </font>
    <font>
      <sz val="11"/>
      <name val="Calibri"/>
      <family val="2"/>
      <scheme val="minor"/>
    </font>
    <font>
      <b/>
      <sz val="11"/>
      <color rgb="FF000000"/>
      <name val="Soberana Sans"/>
      <family val="3"/>
    </font>
    <font>
      <b/>
      <sz val="10"/>
      <name val="Arial"/>
      <family val="2"/>
    </font>
    <font>
      <b/>
      <sz val="10"/>
      <color rgb="FF000000"/>
      <name val="Soberana Sans"/>
      <family val="3"/>
    </font>
    <font>
      <b/>
      <sz val="11"/>
      <color theme="1"/>
      <name val="Calibri"/>
      <family val="2"/>
      <scheme val="minor"/>
    </font>
    <font>
      <b/>
      <sz val="9"/>
      <color theme="1"/>
      <name val="Calibri"/>
      <family val="2"/>
      <scheme val="minor"/>
    </font>
    <font>
      <i/>
      <sz val="11"/>
      <color theme="1"/>
      <name val="Calibri"/>
      <family val="2"/>
      <scheme val="minor"/>
    </font>
    <font>
      <sz val="11"/>
      <color rgb="FFFF0000"/>
      <name val="Calibri"/>
      <family val="2"/>
      <scheme val="minor"/>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9">
    <xf numFmtId="0" fontId="0" fillId="0" borderId="0" xfId="0"/>
    <xf numFmtId="0" fontId="1" fillId="0" borderId="0" xfId="0" applyFont="1"/>
    <xf numFmtId="0" fontId="2" fillId="0" borderId="0" xfId="0" applyFont="1"/>
    <xf numFmtId="0" fontId="2" fillId="0" borderId="0" xfId="0" applyFont="1" applyFill="1"/>
    <xf numFmtId="0" fontId="3" fillId="0" borderId="0" xfId="0" applyFont="1" applyFill="1" applyBorder="1" applyAlignment="1">
      <alignment horizontal="center" vertical="center" wrapText="1"/>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0" fontId="3" fillId="0" borderId="0"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2" fillId="0" borderId="0" xfId="0" applyFont="1" applyAlignment="1">
      <alignment horizontal="center" vertical="center"/>
    </xf>
    <xf numFmtId="0" fontId="2" fillId="0" borderId="1" xfId="0" applyFont="1" applyBorder="1" applyAlignment="1">
      <alignment horizontal="center" vertical="center"/>
    </xf>
    <xf numFmtId="0" fontId="9" fillId="0" borderId="0" xfId="0" applyFont="1"/>
    <xf numFmtId="0" fontId="0" fillId="0" borderId="0" xfId="0" applyAlignment="1">
      <alignment vertical="top" wrapText="1"/>
    </xf>
    <xf numFmtId="0" fontId="0" fillId="0" borderId="1" xfId="0" applyFill="1" applyBorder="1" applyAlignment="1">
      <alignment horizontal="left" vertical="top" wrapText="1"/>
    </xf>
    <xf numFmtId="0" fontId="0" fillId="0" borderId="1" xfId="0" applyFill="1" applyBorder="1" applyAlignment="1">
      <alignment vertical="center" wrapText="1"/>
    </xf>
    <xf numFmtId="4" fontId="0" fillId="0" borderId="1" xfId="0" applyNumberFormat="1" applyFill="1" applyBorder="1" applyAlignment="1">
      <alignment vertical="center" wrapText="1"/>
    </xf>
    <xf numFmtId="2" fontId="4" fillId="0" borderId="1" xfId="0" applyNumberFormat="1" applyFont="1" applyFill="1" applyBorder="1" applyAlignment="1">
      <alignment vertical="center" wrapText="1"/>
    </xf>
    <xf numFmtId="0" fontId="7" fillId="2" borderId="8"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6" fillId="0" borderId="7" xfId="0" applyFont="1" applyFill="1" applyBorder="1" applyAlignment="1">
      <alignment vertical="center" wrapText="1"/>
    </xf>
    <xf numFmtId="0" fontId="6" fillId="0" borderId="6" xfId="0" applyFont="1" applyFill="1" applyBorder="1" applyAlignment="1">
      <alignment vertical="center" wrapText="1"/>
    </xf>
    <xf numFmtId="0" fontId="3" fillId="3" borderId="0" xfId="0" applyFont="1" applyFill="1" applyBorder="1" applyAlignment="1">
      <alignment horizontal="center" vertical="center" wrapText="1"/>
    </xf>
    <xf numFmtId="0" fontId="7" fillId="3" borderId="1" xfId="0" applyFont="1" applyFill="1" applyBorder="1" applyAlignment="1">
      <alignment horizontal="center" vertical="center" wrapText="1"/>
    </xf>
    <xf numFmtId="4" fontId="0" fillId="3" borderId="1" xfId="0" applyNumberFormat="1" applyFill="1" applyBorder="1" applyAlignment="1">
      <alignment vertical="center" wrapText="1"/>
    </xf>
    <xf numFmtId="0" fontId="2" fillId="3" borderId="0" xfId="0" applyFont="1" applyFill="1"/>
    <xf numFmtId="0" fontId="0" fillId="3" borderId="1" xfId="0" applyFill="1" applyBorder="1" applyAlignment="1">
      <alignment vertical="center" wrapText="1"/>
    </xf>
    <xf numFmtId="0" fontId="0" fillId="3" borderId="1" xfId="0" applyFill="1" applyBorder="1" applyAlignment="1">
      <alignment horizontal="left" vertical="top" wrapText="1"/>
    </xf>
    <xf numFmtId="0" fontId="3" fillId="0" borderId="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1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238125</xdr:colOff>
          <xdr:row>0</xdr:row>
          <xdr:rowOff>28575</xdr:rowOff>
        </xdr:from>
        <xdr:to>
          <xdr:col>2</xdr:col>
          <xdr:colOff>876300</xdr:colOff>
          <xdr:row>6</xdr:row>
          <xdr:rowOff>66675</xdr:rowOff>
        </xdr:to>
        <xdr:sp macro="" textlink="">
          <xdr:nvSpPr>
            <xdr:cNvPr id="1025" name="Object 1" hidden="1">
              <a:extLst>
                <a:ext uri="{63B3BB69-23CF-44E3-9099-C40C66FF867C}">
                  <a14:compatExt spid="_x0000_s102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11</xdr:col>
      <xdr:colOff>1083614</xdr:colOff>
      <xdr:row>0</xdr:row>
      <xdr:rowOff>171450</xdr:rowOff>
    </xdr:from>
    <xdr:to>
      <xdr:col>12</xdr:col>
      <xdr:colOff>11201</xdr:colOff>
      <xdr:row>4</xdr:row>
      <xdr:rowOff>133650</xdr:rowOff>
    </xdr:to>
    <xdr:pic>
      <xdr:nvPicPr>
        <xdr:cNvPr id="2" name="Imagen 1"/>
        <xdr:cNvPicPr>
          <a:picLocks noChangeAspect="1"/>
        </xdr:cNvPicPr>
      </xdr:nvPicPr>
      <xdr:blipFill>
        <a:blip xmlns:r="http://schemas.openxmlformats.org/officeDocument/2006/relationships" r:embed="rId1"/>
        <a:stretch>
          <a:fillRect/>
        </a:stretch>
      </xdr:blipFill>
      <xdr:spPr>
        <a:xfrm>
          <a:off x="5610790" y="171450"/>
          <a:ext cx="2210913" cy="6569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1154206</xdr:colOff>
      <xdr:row>0</xdr:row>
      <xdr:rowOff>4056529</xdr:rowOff>
    </xdr:from>
    <xdr:to>
      <xdr:col>0</xdr:col>
      <xdr:colOff>8602372</xdr:colOff>
      <xdr:row>8</xdr:row>
      <xdr:rowOff>43500</xdr:rowOff>
    </xdr:to>
    <xdr:pic>
      <xdr:nvPicPr>
        <xdr:cNvPr id="3" name="Imagen 2"/>
        <xdr:cNvPicPr>
          <a:picLocks noChangeAspect="1"/>
        </xdr:cNvPicPr>
      </xdr:nvPicPr>
      <xdr:blipFill rotWithShape="1">
        <a:blip xmlns:r="http://schemas.openxmlformats.org/officeDocument/2006/relationships" r:embed="rId1"/>
        <a:srcRect l="12355" t="36607" r="14181" b="19205"/>
        <a:stretch/>
      </xdr:blipFill>
      <xdr:spPr>
        <a:xfrm>
          <a:off x="1154206" y="4056529"/>
          <a:ext cx="7448166" cy="2520000"/>
        </a:xfrm>
        <a:prstGeom prst="rect">
          <a:avLst/>
        </a:prstGeom>
        <a:ln>
          <a:solidFill>
            <a:schemeClr val="accent1"/>
          </a:solid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png"/><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53"/>
  <sheetViews>
    <sheetView showGridLines="0" tabSelected="1" topLeftCell="A9" zoomScale="80" zoomScaleNormal="80" zoomScaleSheetLayoutView="100" workbookViewId="0">
      <pane ySplit="3" topLeftCell="A12" activePane="bottomLeft" state="frozen"/>
      <selection activeCell="A9" sqref="A9"/>
      <selection pane="bottomLeft" activeCell="L13" sqref="L13"/>
    </sheetView>
  </sheetViews>
  <sheetFormatPr baseColWidth="10" defaultColWidth="11.42578125" defaultRowHeight="12"/>
  <cols>
    <col min="1" max="1" width="1.140625" style="2" customWidth="1"/>
    <col min="2" max="2" width="21.28515625" style="2" customWidth="1"/>
    <col min="3" max="3" width="32" style="2" customWidth="1"/>
    <col min="4" max="4" width="21.5703125" style="2" bestFit="1" customWidth="1"/>
    <col min="5" max="5" width="18.85546875" style="2" customWidth="1"/>
    <col min="6" max="6" width="17.85546875" style="26" customWidth="1"/>
    <col min="7" max="7" width="30.7109375" style="2" bestFit="1" customWidth="1"/>
    <col min="8" max="8" width="22.140625" style="2" bestFit="1" customWidth="1"/>
    <col min="9" max="9" width="15.7109375" style="26" customWidth="1"/>
    <col min="10" max="10" width="17.85546875" style="2" customWidth="1"/>
    <col min="11" max="11" width="19.140625" style="2" customWidth="1"/>
    <col min="12" max="12" width="49.28515625" style="2" customWidth="1"/>
    <col min="13" max="16384" width="11.42578125" style="2"/>
  </cols>
  <sheetData>
    <row r="1" spans="1:12" s="3" customFormat="1" ht="15" customHeight="1">
      <c r="A1" s="29" t="s">
        <v>13</v>
      </c>
      <c r="B1" s="30"/>
      <c r="C1" s="31"/>
      <c r="D1" s="31"/>
      <c r="E1" s="31"/>
      <c r="F1" s="31"/>
      <c r="G1" s="31"/>
      <c r="H1" s="31"/>
      <c r="I1" s="31"/>
      <c r="J1" s="31"/>
      <c r="K1" s="31"/>
      <c r="L1" s="31"/>
    </row>
    <row r="2" spans="1:12" s="3" customFormat="1" ht="15" customHeight="1">
      <c r="A2" s="29"/>
      <c r="B2" s="32"/>
      <c r="C2" s="33"/>
      <c r="D2" s="33"/>
      <c r="E2" s="33"/>
      <c r="F2" s="33"/>
      <c r="G2" s="33"/>
      <c r="H2" s="33"/>
      <c r="I2" s="33"/>
      <c r="J2" s="33"/>
      <c r="K2" s="33"/>
      <c r="L2" s="33"/>
    </row>
    <row r="3" spans="1:12" s="3" customFormat="1" ht="12" customHeight="1">
      <c r="A3" s="29"/>
      <c r="B3" s="32"/>
      <c r="C3" s="33"/>
      <c r="D3" s="33"/>
      <c r="E3" s="33"/>
      <c r="F3" s="33"/>
      <c r="G3" s="33"/>
      <c r="H3" s="33"/>
      <c r="I3" s="33"/>
      <c r="J3" s="33"/>
      <c r="K3" s="33"/>
      <c r="L3" s="33"/>
    </row>
    <row r="4" spans="1:12" s="3" customFormat="1" ht="12" customHeight="1">
      <c r="A4" s="29"/>
      <c r="B4" s="32"/>
      <c r="C4" s="33"/>
      <c r="D4" s="33"/>
      <c r="E4" s="33"/>
      <c r="F4" s="33"/>
      <c r="G4" s="33"/>
      <c r="H4" s="33"/>
      <c r="I4" s="33"/>
      <c r="J4" s="33"/>
      <c r="K4" s="33"/>
      <c r="L4" s="33"/>
    </row>
    <row r="5" spans="1:12" s="3" customFormat="1" ht="12" customHeight="1">
      <c r="A5" s="29"/>
      <c r="B5" s="32"/>
      <c r="C5" s="33"/>
      <c r="D5" s="33"/>
      <c r="E5" s="33"/>
      <c r="F5" s="33"/>
      <c r="G5" s="33"/>
      <c r="H5" s="33"/>
      <c r="I5" s="33"/>
      <c r="J5" s="33"/>
      <c r="K5" s="33"/>
      <c r="L5" s="33"/>
    </row>
    <row r="6" spans="1:12" s="3" customFormat="1" ht="12" customHeight="1">
      <c r="A6" s="29"/>
      <c r="B6" s="32"/>
      <c r="C6" s="33"/>
      <c r="D6" s="33"/>
      <c r="E6" s="33"/>
      <c r="F6" s="33"/>
      <c r="G6" s="33"/>
      <c r="H6" s="33"/>
      <c r="I6" s="33"/>
      <c r="J6" s="33"/>
      <c r="K6" s="33"/>
      <c r="L6" s="33"/>
    </row>
    <row r="7" spans="1:12" s="3" customFormat="1" ht="12" customHeight="1">
      <c r="A7" s="29"/>
      <c r="B7" s="34"/>
      <c r="C7" s="35"/>
      <c r="D7" s="35"/>
      <c r="E7" s="35"/>
      <c r="F7" s="35"/>
      <c r="G7" s="35"/>
      <c r="H7" s="35"/>
      <c r="I7" s="35"/>
      <c r="J7" s="35"/>
      <c r="K7" s="35"/>
      <c r="L7" s="35"/>
    </row>
    <row r="8" spans="1:12" s="3" customFormat="1" ht="12" customHeight="1">
      <c r="C8" s="4"/>
      <c r="D8" s="7"/>
      <c r="E8" s="7"/>
      <c r="F8" s="23"/>
      <c r="G8" s="7"/>
      <c r="H8" s="7"/>
      <c r="I8" s="23"/>
      <c r="J8" s="4"/>
      <c r="K8" s="10"/>
      <c r="L8" s="4"/>
    </row>
    <row r="9" spans="1:12" s="3" customFormat="1" ht="34.5" customHeight="1">
      <c r="B9" s="29" t="s">
        <v>3</v>
      </c>
      <c r="C9" s="29"/>
      <c r="D9" s="29"/>
      <c r="E9" s="29"/>
      <c r="F9" s="29"/>
      <c r="G9" s="29"/>
      <c r="H9" s="29"/>
      <c r="I9" s="29"/>
      <c r="J9" s="29"/>
      <c r="K9" s="29"/>
      <c r="L9" s="29"/>
    </row>
    <row r="10" spans="1:12" s="1" customFormat="1" ht="12.75">
      <c r="D10" s="36" t="s">
        <v>1</v>
      </c>
      <c r="E10" s="37"/>
      <c r="F10" s="37"/>
      <c r="G10" s="37"/>
      <c r="H10" s="37"/>
      <c r="I10" s="38"/>
      <c r="J10" s="22"/>
      <c r="K10" s="21"/>
    </row>
    <row r="11" spans="1:12" ht="54">
      <c r="B11" s="5" t="s">
        <v>5</v>
      </c>
      <c r="C11" s="5" t="s">
        <v>2</v>
      </c>
      <c r="D11" s="8" t="s">
        <v>7</v>
      </c>
      <c r="E11" s="8" t="s">
        <v>8</v>
      </c>
      <c r="F11" s="24" t="s">
        <v>4</v>
      </c>
      <c r="G11" s="9" t="s">
        <v>14</v>
      </c>
      <c r="H11" s="9" t="s">
        <v>15</v>
      </c>
      <c r="I11" s="24" t="s">
        <v>16</v>
      </c>
      <c r="J11" s="19" t="s">
        <v>11</v>
      </c>
      <c r="K11" s="20" t="s">
        <v>10</v>
      </c>
      <c r="L11" s="6" t="s">
        <v>0</v>
      </c>
    </row>
    <row r="12" spans="1:12" ht="102" customHeight="1">
      <c r="B12" s="27" t="s">
        <v>9</v>
      </c>
      <c r="C12" s="16" t="s">
        <v>17</v>
      </c>
      <c r="D12" s="17">
        <v>702</v>
      </c>
      <c r="E12" s="17">
        <v>689</v>
      </c>
      <c r="F12" s="25">
        <v>1.89</v>
      </c>
      <c r="G12" s="17">
        <v>1129</v>
      </c>
      <c r="H12" s="17">
        <v>689</v>
      </c>
      <c r="I12" s="25">
        <v>63.86</v>
      </c>
      <c r="J12" s="18">
        <f t="shared" ref="J12:J16" si="0">I12/F12*100</f>
        <v>3378.8359788359789</v>
      </c>
      <c r="K12" s="12">
        <f>IF(ABS(J12-100)&lt;15,3,IF(ABS(J12-100)&gt;25,1,2))</f>
        <v>1</v>
      </c>
      <c r="L12" s="15" t="s">
        <v>21</v>
      </c>
    </row>
    <row r="13" spans="1:12" ht="102" customHeight="1">
      <c r="B13" s="27" t="s">
        <v>9</v>
      </c>
      <c r="C13" s="16" t="s">
        <v>18</v>
      </c>
      <c r="D13" s="17">
        <v>6074</v>
      </c>
      <c r="E13" s="17">
        <v>6462</v>
      </c>
      <c r="F13" s="25">
        <v>93.99</v>
      </c>
      <c r="G13" s="17">
        <v>1394</v>
      </c>
      <c r="H13" s="17">
        <v>4610</v>
      </c>
      <c r="I13" s="25">
        <v>30.24</v>
      </c>
      <c r="J13" s="18">
        <f t="shared" si="0"/>
        <v>32.173635493137567</v>
      </c>
      <c r="K13" s="12">
        <f t="shared" ref="K13:K16" si="1">IF(ABS(J13-100)&lt;15,3,IF(ABS(J13-100)&gt;25,1,2))</f>
        <v>1</v>
      </c>
      <c r="L13" s="15" t="s">
        <v>23</v>
      </c>
    </row>
    <row r="14" spans="1:12" ht="102" customHeight="1">
      <c r="B14" s="27" t="s">
        <v>9</v>
      </c>
      <c r="C14" s="16" t="s">
        <v>19</v>
      </c>
      <c r="D14" s="17">
        <v>50496</v>
      </c>
      <c r="E14" s="17">
        <v>49506</v>
      </c>
      <c r="F14" s="25">
        <v>2</v>
      </c>
      <c r="G14" s="17">
        <v>50128</v>
      </c>
      <c r="H14" s="17">
        <v>49506</v>
      </c>
      <c r="I14" s="25">
        <v>1.26</v>
      </c>
      <c r="J14" s="18">
        <f t="shared" si="0"/>
        <v>63</v>
      </c>
      <c r="K14" s="12">
        <f t="shared" si="1"/>
        <v>1</v>
      </c>
      <c r="L14" s="28" t="s">
        <v>24</v>
      </c>
    </row>
    <row r="15" spans="1:12" ht="102" customHeight="1">
      <c r="B15" s="27" t="s">
        <v>9</v>
      </c>
      <c r="C15" s="16" t="s">
        <v>20</v>
      </c>
      <c r="D15" s="17">
        <v>6594</v>
      </c>
      <c r="E15" s="17">
        <v>6594</v>
      </c>
      <c r="F15" s="25">
        <v>100</v>
      </c>
      <c r="G15" s="17">
        <v>6633</v>
      </c>
      <c r="H15" s="17">
        <v>6633</v>
      </c>
      <c r="I15" s="25">
        <v>100</v>
      </c>
      <c r="J15" s="18">
        <f t="shared" si="0"/>
        <v>100</v>
      </c>
      <c r="K15" s="12">
        <f t="shared" si="1"/>
        <v>3</v>
      </c>
      <c r="L15" s="15" t="s">
        <v>22</v>
      </c>
    </row>
    <row r="16" spans="1:12" ht="102" customHeight="1">
      <c r="B16" s="27" t="s">
        <v>9</v>
      </c>
      <c r="C16" s="16" t="s">
        <v>6</v>
      </c>
      <c r="D16" s="17">
        <v>44</v>
      </c>
      <c r="E16" s="17">
        <v>44</v>
      </c>
      <c r="F16" s="25">
        <v>100</v>
      </c>
      <c r="G16" s="17">
        <v>16</v>
      </c>
      <c r="H16" s="17">
        <v>16</v>
      </c>
      <c r="I16" s="25">
        <v>100</v>
      </c>
      <c r="J16" s="18">
        <f t="shared" si="0"/>
        <v>100</v>
      </c>
      <c r="K16" s="12">
        <f t="shared" si="1"/>
        <v>3</v>
      </c>
      <c r="L16" s="15" t="s">
        <v>25</v>
      </c>
    </row>
    <row r="21" spans="6:12">
      <c r="L21" s="13"/>
    </row>
    <row r="22" spans="6:12">
      <c r="K22" s="11"/>
    </row>
    <row r="23" spans="6:12">
      <c r="K23" s="11"/>
    </row>
    <row r="24" spans="6:12">
      <c r="K24" s="11"/>
    </row>
    <row r="32" spans="6:12">
      <c r="F32" s="2"/>
      <c r="I32" s="2"/>
    </row>
    <row r="33" spans="6:10">
      <c r="F33" s="2"/>
      <c r="I33" s="2"/>
    </row>
    <row r="34" spans="6:10">
      <c r="F34" s="2"/>
      <c r="I34" s="2"/>
    </row>
    <row r="35" spans="6:10">
      <c r="F35" s="2"/>
      <c r="I35" s="2"/>
    </row>
    <row r="36" spans="6:10">
      <c r="F36" s="2"/>
      <c r="I36" s="2"/>
    </row>
    <row r="37" spans="6:10">
      <c r="F37" s="2"/>
      <c r="I37" s="2"/>
    </row>
    <row r="38" spans="6:10">
      <c r="F38" s="2"/>
      <c r="I38" s="2"/>
    </row>
    <row r="39" spans="6:10">
      <c r="F39" s="2"/>
      <c r="I39" s="2"/>
    </row>
    <row r="46" spans="6:10">
      <c r="G46" s="26"/>
      <c r="H46" s="26"/>
      <c r="J46" s="26"/>
    </row>
    <row r="47" spans="6:10">
      <c r="G47" s="26"/>
      <c r="H47" s="26"/>
      <c r="J47" s="26"/>
    </row>
    <row r="48" spans="6:10">
      <c r="G48" s="26"/>
      <c r="H48" s="26"/>
      <c r="J48" s="26"/>
    </row>
    <row r="49" spans="7:10">
      <c r="G49" s="26"/>
      <c r="H49" s="26"/>
      <c r="J49" s="26"/>
    </row>
    <row r="50" spans="7:10">
      <c r="G50" s="26"/>
      <c r="H50" s="26"/>
      <c r="J50" s="26"/>
    </row>
    <row r="51" spans="7:10">
      <c r="G51" s="26"/>
      <c r="H51" s="26"/>
      <c r="J51" s="26"/>
    </row>
    <row r="52" spans="7:10">
      <c r="G52" s="26"/>
      <c r="H52" s="26"/>
      <c r="J52" s="26"/>
    </row>
    <row r="53" spans="7:10">
      <c r="G53" s="26"/>
      <c r="H53" s="26"/>
      <c r="J53" s="26"/>
    </row>
  </sheetData>
  <autoFilter ref="B11:L16"/>
  <mergeCells count="3">
    <mergeCell ref="A1:L7"/>
    <mergeCell ref="B9:L9"/>
    <mergeCell ref="D10:I10"/>
  </mergeCells>
  <conditionalFormatting sqref="K22:K24">
    <cfRule type="iconSet" priority="6">
      <iconSet showValue="0">
        <cfvo type="percent" val="0"/>
        <cfvo type="num" val="2"/>
        <cfvo type="num" val="3"/>
      </iconSet>
    </cfRule>
  </conditionalFormatting>
  <conditionalFormatting sqref="K12:K16">
    <cfRule type="iconSet" priority="11">
      <iconSet showValue="0">
        <cfvo type="percent" val="0"/>
        <cfvo type="num" val="2"/>
        <cfvo type="num" val="3"/>
      </iconSet>
    </cfRule>
  </conditionalFormatting>
  <pageMargins left="0.7" right="0.7" top="0.75" bottom="0.75" header="0.3" footer="0.3"/>
  <pageSetup orientation="landscape" r:id="rId1"/>
  <drawing r:id="rId2"/>
  <legacyDrawing r:id="rId3"/>
  <oleObjects>
    <mc:AlternateContent xmlns:mc="http://schemas.openxmlformats.org/markup-compatibility/2006">
      <mc:Choice Requires="x14">
        <oleObject progId="PBrush" shapeId="1025" r:id="rId4">
          <objectPr defaultSize="0" autoPict="0" r:id="rId5">
            <anchor moveWithCells="1" sizeWithCells="1">
              <from>
                <xdr:col>1</xdr:col>
                <xdr:colOff>238125</xdr:colOff>
                <xdr:row>0</xdr:row>
                <xdr:rowOff>28575</xdr:rowOff>
              </from>
              <to>
                <xdr:col>2</xdr:col>
                <xdr:colOff>876300</xdr:colOff>
                <xdr:row>6</xdr:row>
                <xdr:rowOff>66675</xdr:rowOff>
              </to>
            </anchor>
          </objectPr>
        </oleObject>
      </mc:Choice>
      <mc:Fallback>
        <oleObject progId="PBrush" shapeId="10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85" zoomScaleNormal="85" workbookViewId="0">
      <selection activeCell="C7" sqref="C7"/>
    </sheetView>
  </sheetViews>
  <sheetFormatPr baseColWidth="10" defaultRowHeight="15"/>
  <cols>
    <col min="1" max="1" width="146.7109375" customWidth="1"/>
  </cols>
  <sheetData>
    <row r="1" spans="1:1" ht="409.5" customHeight="1">
      <c r="A1" s="14" t="s">
        <v>12</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1T</vt:lpstr>
      <vt:lpstr>Semaforizacion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CNF</dc:creator>
  <cp:lastModifiedBy>Michelle Delarrue Martinez</cp:lastModifiedBy>
  <cp:lastPrinted>2017-04-12T19:31:20Z</cp:lastPrinted>
  <dcterms:created xsi:type="dcterms:W3CDTF">2017-04-11T21:08:43Z</dcterms:created>
  <dcterms:modified xsi:type="dcterms:W3CDTF">2019-05-03T16:41:32Z</dcterms:modified>
</cp:coreProperties>
</file>