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ICHELLE DELARRUE\Actualización página de evaluación\MdV 2° Trimestre S190\2T_Segundo_Trimestre_2019\"/>
    </mc:Choice>
  </mc:AlternateContent>
  <xr:revisionPtr revIDLastSave="0" documentId="13_ncr:1_{27323644-AC26-4472-916F-F4BCA6DA48FD}" xr6:coauthVersionLast="45" xr6:coauthVersionMax="45" xr10:uidLastSave="{00000000-0000-0000-0000-000000000000}"/>
  <bookViews>
    <workbookView xWindow="-120" yWindow="-120" windowWidth="20730" windowHeight="11160" xr2:uid="{00000000-000D-0000-FFFF-FFFF00000000}"/>
  </bookViews>
  <sheets>
    <sheet name="2T" sheetId="1" r:id="rId1"/>
    <sheet name="Semaforizacion" sheetId="2" r:id="rId2"/>
  </sheets>
  <definedNames>
    <definedName name="_xlnm._FilterDatabase" localSheetId="0" hidden="1">'2T'!$B$11:$L$22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 i="1" l="1"/>
  <c r="K22" i="1" s="1"/>
  <c r="K21" i="1"/>
  <c r="K20" i="1"/>
  <c r="J19" i="1"/>
  <c r="K19" i="1" s="1"/>
  <c r="J18" i="1"/>
  <c r="K18" i="1" s="1"/>
  <c r="J17" i="1"/>
  <c r="K17" i="1" s="1"/>
  <c r="J12" i="1" l="1"/>
  <c r="J13" i="1"/>
  <c r="J15" i="1"/>
  <c r="J16" i="1"/>
  <c r="K12" i="1" l="1"/>
  <c r="K13" i="1" l="1"/>
  <c r="K14" i="1"/>
  <c r="K15" i="1"/>
  <c r="K16" i="1"/>
  <c r="J27" i="1" l="1"/>
  <c r="J29" i="1" l="1"/>
  <c r="J28" i="1"/>
</calcChain>
</file>

<file path=xl/sharedStrings.xml><?xml version="1.0" encoding="utf-8"?>
<sst xmlns="http://schemas.openxmlformats.org/spreadsheetml/2006/main" count="68" uniqueCount="57">
  <si>
    <t xml:space="preserve">Causas, riesgos y acciones específicas a seguir para su regularización
</t>
  </si>
  <si>
    <t>METAS</t>
  </si>
  <si>
    <t>Nombre del Indicador</t>
  </si>
  <si>
    <t>AVANCE DE INDICADORES POR PROGRAMA PRESUPUESTARIO</t>
  </si>
  <si>
    <t>Meta programada</t>
  </si>
  <si>
    <t>Programa Presupuestario</t>
  </si>
  <si>
    <t>Porcentaje de convocatorias publicadas</t>
  </si>
  <si>
    <t>F002</t>
  </si>
  <si>
    <t>S192</t>
  </si>
  <si>
    <t>Numerador programado</t>
  </si>
  <si>
    <t>Denominador programado</t>
  </si>
  <si>
    <t xml:space="preserve">S190 </t>
  </si>
  <si>
    <t xml:space="preserve">S191  </t>
  </si>
  <si>
    <t xml:space="preserve">S278 </t>
  </si>
  <si>
    <t>Semaforización</t>
  </si>
  <si>
    <t>Semáforo</t>
  </si>
  <si>
    <t>Porcentaje de cumplimiento de la meta programada</t>
  </si>
  <si>
    <t>Parámetro de Semaforización</t>
  </si>
  <si>
    <t>Indicadores</t>
  </si>
  <si>
    <r>
      <rPr>
        <b/>
        <sz val="11"/>
        <color theme="1"/>
        <rFont val="Calibri"/>
        <family val="2"/>
        <scheme val="minor"/>
      </rPr>
      <t xml:space="preserve">Fuente: </t>
    </r>
    <r>
      <rPr>
        <i/>
        <sz val="11"/>
        <color theme="1"/>
        <rFont val="Calibri"/>
        <family val="2"/>
        <scheme val="minor"/>
      </rPr>
      <t xml:space="preserve">Guía para el Diseño de Indicadores Estratégicos - SHCP (pp. 27-30)
</t>
    </r>
    <r>
      <rPr>
        <b/>
        <sz val="11"/>
        <color theme="1"/>
        <rFont val="Calibri"/>
        <family val="2"/>
        <scheme val="minor"/>
      </rPr>
      <t xml:space="preserve">
Parámetros de semaforización
</t>
    </r>
    <r>
      <rPr>
        <sz val="11"/>
        <color theme="1"/>
        <rFont val="Calibri"/>
        <family val="2"/>
        <scheme val="minor"/>
      </rPr>
      <t>Para poder dar seguimiento, realizar la evaluación adecuada y contar con elementos para la toma de decisiones, deberán establecerse los parámetros de semaforización que identifiquen si el cumplimiento del indicador fue el adecuado o esperado.
Mediante los parámetros de semaforización se indica cuando el comportamiento del indicador es:
• Aceptable (verde): el valor alcanzado del indicador se encuentra en un rango por encima o por debajo de la meta programada, pero se mantiene dentro del rango establecido. 
• Con riesgo (amarillo): el valor alcanzado del indicador es mayor o menor que la meta programada, pero se mantiene dentro del rango establecido. 
• Crítico (rojo): el valor alcanzado del indicador está muy por debajo de la meta programada o supera tanto la meta programada que se puede considerar como una falla de planeación (es decir la meta no fue bien establecida); de conformidad con los rangos establecidos.
El registro del valor de los p</t>
    </r>
    <r>
      <rPr>
        <b/>
        <sz val="11"/>
        <color theme="1"/>
        <rFont val="Calibri"/>
        <family val="2"/>
        <scheme val="minor"/>
      </rPr>
      <t>arámetros de semaforización debe ser expresado en términos del rango que se espera alcanzar respecto de la meta programada</t>
    </r>
    <r>
      <rPr>
        <sz val="11"/>
        <color theme="1"/>
        <rFont val="Calibri"/>
        <family val="2"/>
        <scheme val="minor"/>
      </rPr>
      <t xml:space="preserve">.
Por ejemplo:
</t>
    </r>
  </si>
  <si>
    <t>Porcentaje de cumplimiento del indicador es superior al umbral  amarillo-rojo (+- 25%)</t>
  </si>
  <si>
    <t>Porcentaje de cumplimiento del indicador entre el umbral verde-amarillo (+- 15%) y el umbral amarillo-rojo (+-25%)</t>
  </si>
  <si>
    <t>Porcentaje de cumplimiento del indicador inferior al umbral  verde-amarillo (+- 15%)</t>
  </si>
  <si>
    <t>COMITÉ DE CONTROL
 Y DESEMPEÑO INSTITUCIONAL
2a SESIÓN ORDINARIA 2018</t>
  </si>
  <si>
    <t>Numerador alcanzado</t>
  </si>
  <si>
    <t>Denominador alcanzado</t>
  </si>
  <si>
    <t>Meta alcanzada</t>
  </si>
  <si>
    <t>Tasa de variación de becas para la Consolidación de Doctores vigentes.</t>
  </si>
  <si>
    <t>Porcentaje de Nuevas Becas de Posgrado otorgadas.</t>
  </si>
  <si>
    <t>Tasa de variación de becas de posgrado vigentes.</t>
  </si>
  <si>
    <t>Porcentaje de solicitudes para becas de posgrado dictaminadas en los tiempos señalados en las convocatorias.</t>
  </si>
  <si>
    <t>Etiquetas de fila</t>
  </si>
  <si>
    <t>Total general</t>
  </si>
  <si>
    <t>Verde</t>
  </si>
  <si>
    <t>Amarillo</t>
  </si>
  <si>
    <t>Rojo</t>
  </si>
  <si>
    <t>P001</t>
  </si>
  <si>
    <t>Porcentaje del seguimiento al desempeño a becarios de posgrado nacionales en tiempo.</t>
  </si>
  <si>
    <t>s190</t>
  </si>
  <si>
    <t>S190</t>
  </si>
  <si>
    <t>Porcentaje de solicitudes para apoyos a la Consolidación de Doctores dictaminadas en los tiempos señalados en las convocatorias.</t>
  </si>
  <si>
    <t>Tasa de variación de Programas de Posgrado registrados en el Programa Nacional de Posgrados de Calidad (PNPC)</t>
  </si>
  <si>
    <t>Tasa de variación de exbecarios del CONACYT que acreditan el cumplimiento del objeto de la beca mediante la obtención del documento de liberación del apoyo.</t>
  </si>
  <si>
    <t>Porcentaje de Nuevas Becas para la Consolidación de Doctores otorgadas.</t>
  </si>
  <si>
    <t>Porcentaje del seguimiento académico a becarios de posgrado al extranjero en tiempo.</t>
  </si>
  <si>
    <t>U003</t>
  </si>
  <si>
    <r>
      <t xml:space="preserve">La meta alcanzada está 2.73 puntos por debajo de lo planeado; sin embargo, se encuentra dentro del rango aceptable de cumplimiento  
</t>
    </r>
    <r>
      <rPr>
        <b/>
        <sz val="11"/>
        <color theme="1"/>
        <rFont val="Calibri"/>
        <family val="2"/>
        <scheme val="minor"/>
      </rPr>
      <t xml:space="preserve">Causa: </t>
    </r>
    <r>
      <rPr>
        <sz val="11"/>
        <color theme="1"/>
        <rFont val="Calibri"/>
        <family val="2"/>
        <scheme val="minor"/>
      </rPr>
      <t xml:space="preserve">La variación de becas vigentes para la Consolidación de Doctores ha sido conforme lo planificado a principio de año.
</t>
    </r>
    <r>
      <rPr>
        <b/>
        <sz val="11"/>
        <color theme="1"/>
        <rFont val="Calibri"/>
        <family val="2"/>
        <scheme val="minor"/>
      </rPr>
      <t>Efecto:</t>
    </r>
    <r>
      <rPr>
        <sz val="11"/>
        <color theme="1"/>
        <rFont val="Calibri"/>
        <family val="2"/>
        <scheme val="minor"/>
      </rPr>
      <t xml:space="preserve"> El curso de la variación de becas vigentes para la Consolidación de Doctores seguirá conforme lo planificado.</t>
    </r>
  </si>
  <si>
    <r>
      <t xml:space="preserve">La meta alcanzada está 2.65 puntos por debajo de lo planeado; sin embargo, se encuentra dentro del rango aceptable de cumplimiento  
</t>
    </r>
    <r>
      <rPr>
        <b/>
        <sz val="11"/>
        <color theme="1"/>
        <rFont val="Calibri"/>
        <family val="2"/>
        <scheme val="minor"/>
      </rPr>
      <t>Causa:</t>
    </r>
    <r>
      <rPr>
        <sz val="11"/>
        <color theme="1"/>
        <rFont val="Calibri"/>
        <family val="2"/>
        <scheme val="minor"/>
      </rPr>
      <t xml:space="preserve"> Es importante mencionar que el programa opera por demanda. En este contexto, el número de "solicitudes viables de becas nuevas de posgrado", recibidas a la fecha de corte (30 de junio), fue menor al esperado. Sin embargo, el porcentaje de asignación de becas nuevas (dado la cantidad de solicitud viables de becas nuevas de posgrado) fue de conformidad lo planeado. 
</t>
    </r>
    <r>
      <rPr>
        <b/>
        <sz val="11"/>
        <color theme="1"/>
        <rFont val="Calibri"/>
        <family val="2"/>
        <scheme val="minor"/>
      </rPr>
      <t>Efecto:</t>
    </r>
    <r>
      <rPr>
        <sz val="11"/>
        <color theme="1"/>
        <rFont val="Calibri"/>
        <family val="2"/>
        <scheme val="minor"/>
      </rPr>
      <t xml:space="preserve"> El proceso de asignación de becas nuevas sigue siendo eficiente</t>
    </r>
  </si>
  <si>
    <r>
      <t xml:space="preserve">Hubo una reducción inesperada
</t>
    </r>
    <r>
      <rPr>
        <b/>
        <sz val="11"/>
        <color theme="1"/>
        <rFont val="Calibri"/>
        <family val="2"/>
        <scheme val="minor"/>
      </rPr>
      <t>Causa:</t>
    </r>
    <r>
      <rPr>
        <sz val="11"/>
        <color theme="1"/>
        <rFont val="Calibri"/>
        <family val="2"/>
        <scheme val="minor"/>
      </rPr>
      <t xml:space="preserve"> El Pp. S190 sufrió una reducción de presupuesto; asimismo, el número de becas nuevas asignadas al corte del 30 junio, es menor al planeado debido a la recepción de menor cantidad de solicitudes viables de becas de posgrado.
</t>
    </r>
    <r>
      <rPr>
        <b/>
        <sz val="11"/>
        <color theme="1"/>
        <rFont val="Calibri"/>
        <family val="2"/>
        <scheme val="minor"/>
      </rPr>
      <t>Efecto:</t>
    </r>
    <r>
      <rPr>
        <sz val="11"/>
        <color theme="1"/>
        <rFont val="Calibri"/>
        <family val="2"/>
        <scheme val="minor"/>
      </rPr>
      <t xml:space="preserve"> Las causas, enlistadas anteriormente, impactaron negativamente en el indicador. </t>
    </r>
  </si>
  <si>
    <r>
      <t xml:space="preserve">Se alcanzó la meta
</t>
    </r>
    <r>
      <rPr>
        <b/>
        <sz val="11"/>
        <color theme="1"/>
        <rFont val="Calibri"/>
        <family val="2"/>
        <scheme val="minor"/>
      </rPr>
      <t>Causa:</t>
    </r>
    <r>
      <rPr>
        <sz val="11"/>
        <color theme="1"/>
        <rFont val="Calibri"/>
        <family val="2"/>
        <scheme val="minor"/>
      </rPr>
      <t xml:space="preserve"> A pesar de que la totalidad de las solicitudes para becas de posgrado fueron dictaminadas en los tiempos señalados por las convocatorias, el número de solicitudes recibidas fue superior a lo planeado. Sin embargo, el número de solicitudes viables recibidas fue menor al planeado
</t>
    </r>
    <r>
      <rPr>
        <b/>
        <sz val="11"/>
        <color theme="1"/>
        <rFont val="Calibri"/>
        <family val="2"/>
        <scheme val="minor"/>
      </rPr>
      <t>Efecto:</t>
    </r>
    <r>
      <rPr>
        <sz val="11"/>
        <color theme="1"/>
        <rFont val="Calibri"/>
        <family val="2"/>
        <scheme val="minor"/>
      </rPr>
      <t xml:space="preserve"> Se seguirá cumpliendo en tiempo forma con los tiempos señalados en las convocatorias para dictaminar las solicitudes. </t>
    </r>
  </si>
  <si>
    <r>
      <t xml:space="preserve">La meta alcanzada está 2.94 puntos por debajo de lo planeado; sin embargo, se encuentra dentro del rango aceptable de cumplimiento  
</t>
    </r>
    <r>
      <rPr>
        <b/>
        <sz val="11"/>
        <color theme="1"/>
        <rFont val="Calibri"/>
        <family val="2"/>
        <scheme val="minor"/>
      </rPr>
      <t>Causa:</t>
    </r>
    <r>
      <rPr>
        <sz val="11"/>
        <color theme="1"/>
        <rFont val="Calibri"/>
        <family val="2"/>
        <scheme val="minor"/>
      </rPr>
      <t xml:space="preserve"> Por motivos de reestructuración y reorientación del Programa Nacional de Posgrados de Calidad (PNPC), la Convocatoria de "Programas de Renovación de vigencias 2019", no fue publicada.
</t>
    </r>
    <r>
      <rPr>
        <b/>
        <sz val="11"/>
        <color theme="1"/>
        <rFont val="Calibri"/>
        <family val="2"/>
        <scheme val="minor"/>
      </rPr>
      <t>Efecto:</t>
    </r>
    <r>
      <rPr>
        <sz val="11"/>
        <color theme="1"/>
        <rFont val="Calibri"/>
        <family val="2"/>
        <scheme val="minor"/>
      </rPr>
      <t xml:space="preserve"> Se espera que en el transcurso del siguiente semestre, se proceda a la publicación de la Convocatoria faltante.</t>
    </r>
  </si>
  <si>
    <r>
      <t xml:space="preserve">La meta alcanzada está 2.54 puntos por encima de lo planeado; sin embargo, se encuentra dentro del rango aceptable de cumplimiento  
</t>
    </r>
    <r>
      <rPr>
        <b/>
        <sz val="11"/>
        <color theme="1"/>
        <rFont val="Calibri"/>
        <family val="2"/>
        <scheme val="minor"/>
      </rPr>
      <t>Causa:</t>
    </r>
    <r>
      <rPr>
        <sz val="11"/>
        <color theme="1"/>
        <rFont val="Calibri"/>
        <family val="2"/>
        <scheme val="minor"/>
      </rPr>
      <t xml:space="preserve"> Se alcanzó la meta
</t>
    </r>
    <r>
      <rPr>
        <b/>
        <sz val="11"/>
        <color theme="1"/>
        <rFont val="Calibri"/>
        <family val="2"/>
        <scheme val="minor"/>
      </rPr>
      <t xml:space="preserve">Efecto: </t>
    </r>
    <r>
      <rPr>
        <sz val="11"/>
        <color theme="1"/>
        <rFont val="Calibri"/>
        <family val="2"/>
        <scheme val="minor"/>
      </rPr>
      <t>Se tiene seguimiento adecuado.</t>
    </r>
  </si>
  <si>
    <r>
      <t xml:space="preserve">Se alcanzó la meta
</t>
    </r>
    <r>
      <rPr>
        <b/>
        <sz val="11"/>
        <color theme="1"/>
        <rFont val="Calibri"/>
        <family val="2"/>
        <scheme val="minor"/>
      </rPr>
      <t>Causa:</t>
    </r>
    <r>
      <rPr>
        <sz val="11"/>
        <color theme="1"/>
        <rFont val="Calibri"/>
        <family val="2"/>
        <scheme val="minor"/>
      </rPr>
      <t xml:space="preserve"> No existe un universo de aspirantes determinados, pues la convocatoria no está condicionada a edad, género, momento de graduación, etc. Por eso, aunque la estimación de solicitudes esperadas se realizó con base en el histórico, el número de solicitudes efectivamente recibidas fue superior al planeado. Sin embargo, esta Unidad Administrativa ha continuado con los esfuerzos necesarios para cumplir al 100 por ciento su obligación de dictaminar las solicitudes para apoyos a la Consolidación de Doctores en los tiempos señalados por la Convocatoria.
</t>
    </r>
    <r>
      <rPr>
        <b/>
        <sz val="11"/>
        <color theme="1"/>
        <rFont val="Calibri"/>
        <family val="2"/>
        <scheme val="minor"/>
      </rPr>
      <t>Efecto:</t>
    </r>
    <r>
      <rPr>
        <sz val="11"/>
        <color theme="1"/>
        <rFont val="Calibri"/>
        <family val="2"/>
        <scheme val="minor"/>
      </rPr>
      <t xml:space="preserve"> Esta Unidad Administrativa continuará cumpliendo en tiempo y forma con sus obligaciones. </t>
    </r>
  </si>
  <si>
    <r>
      <t xml:space="preserve">La meta está 81.59 puntos por debajo, colocando el indicador en semáforo rojo, sin alcanzar la meta.
</t>
    </r>
    <r>
      <rPr>
        <b/>
        <sz val="11"/>
        <color theme="1"/>
        <rFont val="Calibri"/>
        <family val="2"/>
        <scheme val="minor"/>
      </rPr>
      <t>Causa:</t>
    </r>
    <r>
      <rPr>
        <sz val="11"/>
        <color theme="1"/>
        <rFont val="Calibri"/>
        <family val="2"/>
        <scheme val="minor"/>
      </rPr>
      <t xml:space="preserve"> Durante el primer trimestre, se evaluaron 298 programas en la Convocatoria de Nuevo Ingreso, Reingreso y cambio de nivel. Sin embargo, a la fecha de corte, el Consejo Nacional de Posgrado (CNP), máximo órgano decisor y en el que participa la Secretaria de Educación Pública; no se ha reunido para la formalización de resultados. Lo anterior, explica el resultado en el Padrón de Programas de Posgrado del PNPC.
</t>
    </r>
    <r>
      <rPr>
        <b/>
        <sz val="11"/>
        <color theme="1"/>
        <rFont val="Calibri"/>
        <family val="2"/>
        <scheme val="minor"/>
      </rPr>
      <t>Efecto:</t>
    </r>
    <r>
      <rPr>
        <sz val="11"/>
        <color theme="1"/>
        <rFont val="Calibri"/>
        <family val="2"/>
        <scheme val="minor"/>
      </rPr>
      <t xml:space="preserve"> El crecimiento planeado de PNPC se verá reflejado durante el segundo semestre del 2019, una vez que sesione el CNP.</t>
    </r>
  </si>
  <si>
    <r>
      <t xml:space="preserve">No se alcanzó la meta 
</t>
    </r>
    <r>
      <rPr>
        <b/>
        <sz val="11"/>
        <color theme="1"/>
        <rFont val="Calibri"/>
        <family val="2"/>
        <scheme val="minor"/>
      </rPr>
      <t>Causa:</t>
    </r>
    <r>
      <rPr>
        <sz val="11"/>
        <color theme="1"/>
        <rFont val="Calibri"/>
        <family val="2"/>
        <scheme val="minor"/>
      </rPr>
      <t xml:space="preserve"> La planeación referida al número de exbecarios que acreditan el cumplimiento del objeto de la beca mediante la obtención de la carta de reconocimiento fue realizada con base en el comportamiento histórico de los exbecarios. Sin embargo, este semestre, gracias al comportamiento más proactivo de los operadores del Pp. S190, el número de exbecarios del Conacyt que acreditaron el cumplimiento del objeto de la beca mediante la obtención de la carta de reconocimiento fue mayor al observado anteriormente. 
</t>
    </r>
    <r>
      <rPr>
        <b/>
        <sz val="11"/>
        <color theme="1"/>
        <rFont val="Calibri"/>
        <family val="2"/>
        <scheme val="minor"/>
      </rPr>
      <t>Efecto:</t>
    </r>
    <r>
      <rPr>
        <sz val="11"/>
        <color theme="1"/>
        <rFont val="Calibri"/>
        <family val="2"/>
        <scheme val="minor"/>
      </rPr>
      <t xml:space="preserve"> Considerando la proactividad de los operadores del programa, se modificará la meta esperada para fin de año. </t>
    </r>
  </si>
  <si>
    <r>
      <t xml:space="preserve">No se alcanzó la meta.
</t>
    </r>
    <r>
      <rPr>
        <b/>
        <sz val="11"/>
        <color theme="1"/>
        <rFont val="Calibri"/>
        <family val="2"/>
        <scheme val="minor"/>
      </rPr>
      <t>Causa:</t>
    </r>
    <r>
      <rPr>
        <sz val="11"/>
        <color theme="1"/>
        <rFont val="Calibri"/>
        <family val="2"/>
        <scheme val="minor"/>
      </rPr>
      <t xml:space="preserve"> No existe un universo de aspirantes determinados, pues la convocatoria no está condicionada a edad, género, momento de graduación, etc. Por eso, aunque la estimación de solicitudes esperadas se realizó con base en el histórico, el número de solicitudes efectivamente recibidas fue superior al planeado. Sin embargo, conforme con lo determinado por las respectivas convocatorias, al 30 de junio no se ha procedido a la formalización de nuevas becas para la consolidación de doctores. 
</t>
    </r>
    <r>
      <rPr>
        <b/>
        <sz val="11"/>
        <color theme="1"/>
        <rFont val="Calibri"/>
        <family val="2"/>
        <scheme val="minor"/>
      </rPr>
      <t>Efecto:</t>
    </r>
    <r>
      <rPr>
        <sz val="11"/>
        <color theme="1"/>
        <rFont val="Calibri"/>
        <family val="2"/>
        <scheme val="minor"/>
      </rPr>
      <t xml:space="preserve"> La formalización y asignación de nuevas becas para la consolidación de Doctores se realizará durante el segundo semestre, conforme lo determinado por las Convocatorias respectivas. </t>
    </r>
  </si>
  <si>
    <r>
      <t xml:space="preserve">La meta alcanzada está .01 puntos por encima de lo planeado; sin embargo, se encuentra dentro del rango aceptable de cumplimiento  
</t>
    </r>
    <r>
      <rPr>
        <b/>
        <sz val="11"/>
        <color theme="1"/>
        <rFont val="Calibri"/>
        <family val="2"/>
        <scheme val="minor"/>
      </rPr>
      <t>Causa:</t>
    </r>
    <r>
      <rPr>
        <sz val="11"/>
        <color theme="1"/>
        <rFont val="Calibri"/>
        <family val="2"/>
        <scheme val="minor"/>
      </rPr>
      <t xml:space="preserve"> Se alcanzó la meta.
</t>
    </r>
    <r>
      <rPr>
        <b/>
        <sz val="11"/>
        <color theme="1"/>
        <rFont val="Calibri"/>
        <family val="2"/>
        <scheme val="minor"/>
      </rPr>
      <t>Efecto:</t>
    </r>
    <r>
      <rPr>
        <sz val="11"/>
        <color theme="1"/>
        <rFont val="Calibri"/>
        <family val="2"/>
        <scheme val="minor"/>
      </rPr>
      <t xml:space="preserve"> Se tiene seguimiento adecuado.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</si>
</sst>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sz val="8"/>
      <color theme="1"/>
      <name val="Calibri"/>
      <family val="2"/>
      <scheme val="minor"/>
    </font>
    <font>
      <sz val="9"/>
      <color theme="1"/>
      <name val="Calibri"/>
      <family val="2"/>
      <scheme val="minor"/>
    </font>
    <font>
      <b/>
      <sz val="11"/>
      <name val="Arial"/>
      <family val="2"/>
    </font>
    <font>
      <sz val="11"/>
      <name val="Calibri"/>
      <family val="2"/>
      <scheme val="minor"/>
    </font>
    <font>
      <b/>
      <sz val="11"/>
      <color rgb="FF000000"/>
      <name val="Soberana Sans"/>
      <family val="3"/>
    </font>
    <font>
      <b/>
      <sz val="10"/>
      <name val="Arial"/>
      <family val="2"/>
    </font>
    <font>
      <b/>
      <sz val="10"/>
      <color rgb="FF000000"/>
      <name val="Soberana Sans"/>
      <family val="3"/>
    </font>
    <font>
      <b/>
      <sz val="11"/>
      <color theme="1"/>
      <name val="Calibri"/>
      <family val="2"/>
      <scheme val="minor"/>
    </font>
    <font>
      <b/>
      <sz val="9"/>
      <color theme="1"/>
      <name val="Calibri"/>
      <family val="2"/>
      <scheme val="minor"/>
    </font>
    <font>
      <i/>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4" tint="0.79998168889431442"/>
        <bgColor theme="4" tint="0.79998168889431442"/>
      </patternFill>
    </fill>
    <fill>
      <patternFill patternType="solid">
        <fgColor theme="0"/>
        <bgColor indexed="64"/>
      </patternFill>
    </fill>
    <fill>
      <patternFill patternType="solid">
        <fgColor theme="0"/>
        <bgColor theme="4" tint="0.79998168889431442"/>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theme="4" tint="0.39997558519241921"/>
      </bottom>
      <diagonal/>
    </border>
    <border>
      <left/>
      <right/>
      <top style="thin">
        <color theme="4" tint="0.3999755851924192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1" fillId="0" borderId="0" xfId="0" applyFont="1"/>
    <xf numFmtId="0" fontId="2" fillId="0" borderId="0" xfId="0" applyFont="1"/>
    <xf numFmtId="0" fontId="2" fillId="0" borderId="0" xfId="0" applyFont="1" applyFill="1"/>
    <xf numFmtId="0" fontId="3" fillId="0" borderId="0" xfId="0" applyFont="1" applyFill="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3" fillId="0"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9" fillId="0" borderId="0" xfId="0" applyFont="1"/>
    <xf numFmtId="0" fontId="0" fillId="0" borderId="0" xfId="0" applyAlignment="1">
      <alignment vertical="top" wrapText="1"/>
    </xf>
    <xf numFmtId="0" fontId="0" fillId="0" borderId="1" xfId="0" applyFill="1" applyBorder="1" applyAlignment="1">
      <alignment horizontal="left" vertical="top" wrapText="1"/>
    </xf>
    <xf numFmtId="0" fontId="0" fillId="0" borderId="1" xfId="0" applyFill="1" applyBorder="1" applyAlignment="1">
      <alignment vertical="center" wrapText="1"/>
    </xf>
    <xf numFmtId="4" fontId="0" fillId="0" borderId="1" xfId="0" applyNumberFormat="1" applyFill="1" applyBorder="1" applyAlignment="1">
      <alignment vertical="center" wrapText="1"/>
    </xf>
    <xf numFmtId="2" fontId="4" fillId="0" borderId="1"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6" xfId="0" applyFont="1" applyFill="1" applyBorder="1" applyAlignment="1">
      <alignment vertical="center" wrapText="1"/>
    </xf>
    <xf numFmtId="0" fontId="0" fillId="0" borderId="0" xfId="0" applyNumberFormat="1"/>
    <xf numFmtId="0" fontId="8" fillId="3" borderId="10" xfId="0" applyFont="1" applyFill="1" applyBorder="1"/>
    <xf numFmtId="0" fontId="8" fillId="3" borderId="11" xfId="0" applyNumberFormat="1" applyFont="1" applyFill="1" applyBorder="1"/>
    <xf numFmtId="0" fontId="8" fillId="3" borderId="10" xfId="0" applyFont="1" applyFill="1" applyBorder="1" applyAlignment="1">
      <alignment horizontal="right"/>
    </xf>
    <xf numFmtId="0" fontId="3" fillId="4" borderId="0" xfId="0" applyFont="1" applyFill="1" applyBorder="1" applyAlignment="1">
      <alignment horizontal="center" vertical="center" wrapText="1"/>
    </xf>
    <xf numFmtId="0" fontId="7" fillId="4" borderId="1" xfId="0" applyFont="1" applyFill="1" applyBorder="1" applyAlignment="1">
      <alignment horizontal="center" vertical="center" wrapText="1"/>
    </xf>
    <xf numFmtId="4" fontId="0" fillId="4" borderId="1" xfId="0" applyNumberFormat="1" applyFill="1" applyBorder="1" applyAlignment="1">
      <alignment vertical="center" wrapText="1"/>
    </xf>
    <xf numFmtId="0" fontId="2" fillId="4" borderId="0" xfId="0" applyFont="1" applyFill="1"/>
    <xf numFmtId="0" fontId="8" fillId="5" borderId="10" xfId="0" applyFont="1" applyFill="1" applyBorder="1"/>
    <xf numFmtId="0" fontId="0" fillId="4" borderId="0" xfId="0" applyFill="1" applyAlignment="1">
      <alignment horizontal="left"/>
    </xf>
    <xf numFmtId="0" fontId="8" fillId="5" borderId="11" xfId="0" applyFont="1" applyFill="1" applyBorder="1" applyAlignment="1">
      <alignment horizontal="left"/>
    </xf>
    <xf numFmtId="0" fontId="8" fillId="5" borderId="10" xfId="0" applyFont="1" applyFill="1" applyBorder="1" applyAlignment="1">
      <alignment horizontal="right"/>
    </xf>
    <xf numFmtId="0" fontId="0" fillId="4" borderId="0" xfId="0" applyNumberFormat="1" applyFill="1"/>
    <xf numFmtId="0" fontId="8" fillId="5" borderId="11" xfId="0" applyNumberFormat="1" applyFont="1" applyFill="1" applyBorder="1"/>
    <xf numFmtId="0" fontId="0" fillId="4" borderId="1" xfId="0" applyFill="1" applyBorder="1" applyAlignment="1">
      <alignment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238125</xdr:colOff>
          <xdr:row>0</xdr:row>
          <xdr:rowOff>28575</xdr:rowOff>
        </xdr:from>
        <xdr:to>
          <xdr:col>2</xdr:col>
          <xdr:colOff>876300</xdr:colOff>
          <xdr:row>6</xdr:row>
          <xdr:rowOff>66675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11</xdr:col>
      <xdr:colOff>1083614</xdr:colOff>
      <xdr:row>0</xdr:row>
      <xdr:rowOff>171450</xdr:rowOff>
    </xdr:from>
    <xdr:to>
      <xdr:col>12</xdr:col>
      <xdr:colOff>11201</xdr:colOff>
      <xdr:row>4</xdr:row>
      <xdr:rowOff>133650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610790" y="171450"/>
          <a:ext cx="2210913" cy="6569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1154206</xdr:colOff>
      <xdr:row>0</xdr:row>
      <xdr:rowOff>4056529</xdr:rowOff>
    </xdr:from>
    <xdr:to>
      <xdr:col>0</xdr:col>
      <xdr:colOff>8602372</xdr:colOff>
      <xdr:row>8</xdr:row>
      <xdr:rowOff>43500</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l="12355" t="36607" r="14181" b="19205"/>
        <a:stretch/>
      </xdr:blipFill>
      <xdr:spPr>
        <a:xfrm>
          <a:off x="1154206" y="4056529"/>
          <a:ext cx="7448166" cy="2520000"/>
        </a:xfrm>
        <a:prstGeom prst="rect">
          <a:avLst/>
        </a:prstGeom>
        <a:ln>
          <a:solidFill>
            <a:schemeClr val="accent1"/>
          </a:solid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60"/>
  <sheetViews>
    <sheetView showGridLines="0" tabSelected="1" topLeftCell="A9" zoomScale="80" zoomScaleNormal="80" zoomScaleSheetLayoutView="100" workbookViewId="0">
      <pane ySplit="3" topLeftCell="A12" activePane="bottomLeft" state="frozen"/>
      <selection activeCell="A9" sqref="A9"/>
      <selection pane="bottomLeft" activeCell="G33" sqref="G33"/>
    </sheetView>
  </sheetViews>
  <sheetFormatPr baseColWidth="10" defaultColWidth="11.42578125" defaultRowHeight="12"/>
  <cols>
    <col min="1" max="1" width="1.140625" style="2" customWidth="1"/>
    <col min="2" max="2" width="21.28515625" style="2" customWidth="1"/>
    <col min="3" max="3" width="32" style="2" customWidth="1"/>
    <col min="4" max="4" width="21.5703125" style="2" bestFit="1" customWidth="1"/>
    <col min="5" max="5" width="18.85546875" style="2" customWidth="1"/>
    <col min="6" max="6" width="17.85546875" style="30" customWidth="1"/>
    <col min="7" max="7" width="30.7109375" style="2" bestFit="1" customWidth="1"/>
    <col min="8" max="8" width="22.140625" style="2" bestFit="1" customWidth="1"/>
    <col min="9" max="9" width="15.7109375" style="30" customWidth="1"/>
    <col min="10" max="10" width="17.85546875" style="2" customWidth="1"/>
    <col min="11" max="11" width="19.140625" style="2" customWidth="1"/>
    <col min="12" max="12" width="49.28515625" style="2" customWidth="1"/>
    <col min="13" max="16384" width="11.42578125" style="2"/>
  </cols>
  <sheetData>
    <row r="1" spans="1:12" s="3" customFormat="1" ht="15" customHeight="1">
      <c r="A1" s="38" t="s">
        <v>23</v>
      </c>
      <c r="B1" s="39"/>
      <c r="C1" s="40"/>
      <c r="D1" s="40"/>
      <c r="E1" s="40"/>
      <c r="F1" s="40"/>
      <c r="G1" s="40"/>
      <c r="H1" s="40"/>
      <c r="I1" s="40"/>
      <c r="J1" s="40"/>
      <c r="K1" s="40"/>
      <c r="L1" s="40"/>
    </row>
    <row r="2" spans="1:12" s="3" customFormat="1" ht="15" customHeight="1">
      <c r="A2" s="38"/>
      <c r="B2" s="41"/>
      <c r="C2" s="42"/>
      <c r="D2" s="42"/>
      <c r="E2" s="42"/>
      <c r="F2" s="42"/>
      <c r="G2" s="42"/>
      <c r="H2" s="42"/>
      <c r="I2" s="42"/>
      <c r="J2" s="42"/>
      <c r="K2" s="42"/>
      <c r="L2" s="42"/>
    </row>
    <row r="3" spans="1:12" s="3" customFormat="1" ht="12" customHeight="1">
      <c r="A3" s="38"/>
      <c r="B3" s="41"/>
      <c r="C3" s="42"/>
      <c r="D3" s="42"/>
      <c r="E3" s="42"/>
      <c r="F3" s="42"/>
      <c r="G3" s="42"/>
      <c r="H3" s="42"/>
      <c r="I3" s="42"/>
      <c r="J3" s="42"/>
      <c r="K3" s="42"/>
      <c r="L3" s="42"/>
    </row>
    <row r="4" spans="1:12" s="3" customFormat="1" ht="12" customHeight="1">
      <c r="A4" s="38"/>
      <c r="B4" s="41"/>
      <c r="C4" s="42"/>
      <c r="D4" s="42"/>
      <c r="E4" s="42"/>
      <c r="F4" s="42"/>
      <c r="G4" s="42"/>
      <c r="H4" s="42"/>
      <c r="I4" s="42"/>
      <c r="J4" s="42"/>
      <c r="K4" s="42"/>
      <c r="L4" s="42"/>
    </row>
    <row r="5" spans="1:12" s="3" customFormat="1" ht="12" customHeight="1">
      <c r="A5" s="38"/>
      <c r="B5" s="41"/>
      <c r="C5" s="42"/>
      <c r="D5" s="42"/>
      <c r="E5" s="42"/>
      <c r="F5" s="42"/>
      <c r="G5" s="42"/>
      <c r="H5" s="42"/>
      <c r="I5" s="42"/>
      <c r="J5" s="42"/>
      <c r="K5" s="42"/>
      <c r="L5" s="42"/>
    </row>
    <row r="6" spans="1:12" s="3" customFormat="1" ht="12" customHeight="1">
      <c r="A6" s="38"/>
      <c r="B6" s="41"/>
      <c r="C6" s="42"/>
      <c r="D6" s="42"/>
      <c r="E6" s="42"/>
      <c r="F6" s="42"/>
      <c r="G6" s="42"/>
      <c r="H6" s="42"/>
      <c r="I6" s="42"/>
      <c r="J6" s="42"/>
      <c r="K6" s="42"/>
      <c r="L6" s="42"/>
    </row>
    <row r="7" spans="1:12" s="3" customFormat="1" ht="12" customHeight="1">
      <c r="A7" s="38"/>
      <c r="B7" s="43"/>
      <c r="C7" s="44"/>
      <c r="D7" s="44"/>
      <c r="E7" s="44"/>
      <c r="F7" s="44"/>
      <c r="G7" s="44"/>
      <c r="H7" s="44"/>
      <c r="I7" s="44"/>
      <c r="J7" s="44"/>
      <c r="K7" s="44"/>
      <c r="L7" s="44"/>
    </row>
    <row r="8" spans="1:12" s="3" customFormat="1" ht="12" customHeight="1">
      <c r="C8" s="4"/>
      <c r="D8" s="7"/>
      <c r="E8" s="7"/>
      <c r="F8" s="27"/>
      <c r="G8" s="7"/>
      <c r="H8" s="7"/>
      <c r="I8" s="27"/>
      <c r="J8" s="4"/>
      <c r="K8" s="10"/>
      <c r="L8" s="4"/>
    </row>
    <row r="9" spans="1:12" s="3" customFormat="1" ht="34.5" customHeight="1">
      <c r="B9" s="38" t="s">
        <v>3</v>
      </c>
      <c r="C9" s="38"/>
      <c r="D9" s="38"/>
      <c r="E9" s="38"/>
      <c r="F9" s="38"/>
      <c r="G9" s="38"/>
      <c r="H9" s="38"/>
      <c r="I9" s="38"/>
      <c r="J9" s="38"/>
      <c r="K9" s="38"/>
      <c r="L9" s="38"/>
    </row>
    <row r="10" spans="1:12" s="1" customFormat="1" ht="12.75">
      <c r="D10" s="45" t="s">
        <v>1</v>
      </c>
      <c r="E10" s="46"/>
      <c r="F10" s="46"/>
      <c r="G10" s="46"/>
      <c r="H10" s="46"/>
      <c r="I10" s="47"/>
      <c r="J10" s="22"/>
      <c r="K10" s="21"/>
    </row>
    <row r="11" spans="1:12" ht="54">
      <c r="B11" s="5" t="s">
        <v>5</v>
      </c>
      <c r="C11" s="5" t="s">
        <v>2</v>
      </c>
      <c r="D11" s="8" t="s">
        <v>9</v>
      </c>
      <c r="E11" s="8" t="s">
        <v>10</v>
      </c>
      <c r="F11" s="28" t="s">
        <v>4</v>
      </c>
      <c r="G11" s="9" t="s">
        <v>24</v>
      </c>
      <c r="H11" s="9" t="s">
        <v>25</v>
      </c>
      <c r="I11" s="28" t="s">
        <v>26</v>
      </c>
      <c r="J11" s="19" t="s">
        <v>16</v>
      </c>
      <c r="K11" s="20" t="s">
        <v>14</v>
      </c>
      <c r="L11" s="6" t="s">
        <v>0</v>
      </c>
    </row>
    <row r="12" spans="1:12" ht="102" customHeight="1">
      <c r="B12" s="37" t="s">
        <v>11</v>
      </c>
      <c r="C12" s="16" t="s">
        <v>27</v>
      </c>
      <c r="D12" s="17">
        <v>1124</v>
      </c>
      <c r="E12" s="17">
        <v>685</v>
      </c>
      <c r="F12" s="29">
        <v>64.09</v>
      </c>
      <c r="G12" s="17">
        <v>1112</v>
      </c>
      <c r="H12" s="17">
        <v>685</v>
      </c>
      <c r="I12" s="29">
        <v>62.34</v>
      </c>
      <c r="J12" s="18">
        <f t="shared" ref="J12:J22" si="0">I12/F12*100</f>
        <v>97.26946481510376</v>
      </c>
      <c r="K12" s="12">
        <f t="shared" ref="K12" si="1">IF(ABS(J12-100)&lt;15,3,IF(ABS(J12-100)&gt;25,1,2))</f>
        <v>3</v>
      </c>
      <c r="L12" s="15" t="s">
        <v>46</v>
      </c>
    </row>
    <row r="13" spans="1:12" ht="102" customHeight="1">
      <c r="B13" s="37" t="s">
        <v>11</v>
      </c>
      <c r="C13" s="16" t="s">
        <v>28</v>
      </c>
      <c r="D13" s="17">
        <v>10757</v>
      </c>
      <c r="E13" s="17">
        <v>12471</v>
      </c>
      <c r="F13" s="29">
        <v>86.26</v>
      </c>
      <c r="G13" s="17">
        <v>8708</v>
      </c>
      <c r="H13" s="17">
        <v>10370</v>
      </c>
      <c r="I13" s="29">
        <v>83.97</v>
      </c>
      <c r="J13" s="18">
        <f t="shared" si="0"/>
        <v>97.345235335033607</v>
      </c>
      <c r="K13" s="12">
        <f t="shared" ref="K13:K22" si="2">IF(ABS(J13-100)&lt;15,3,IF(ABS(J13-100)&gt;25,1,2))</f>
        <v>3</v>
      </c>
      <c r="L13" s="15" t="s">
        <v>47</v>
      </c>
    </row>
    <row r="14" spans="1:12" ht="102" customHeight="1">
      <c r="B14" s="37" t="s">
        <v>11</v>
      </c>
      <c r="C14" s="16" t="s">
        <v>29</v>
      </c>
      <c r="D14" s="17">
        <v>56883</v>
      </c>
      <c r="E14" s="17">
        <v>56883</v>
      </c>
      <c r="F14" s="29">
        <v>0</v>
      </c>
      <c r="G14" s="17">
        <v>55449</v>
      </c>
      <c r="H14" s="17">
        <v>56883</v>
      </c>
      <c r="I14" s="29">
        <v>-2.52</v>
      </c>
      <c r="J14" s="18">
        <v>0</v>
      </c>
      <c r="K14" s="12">
        <f t="shared" si="2"/>
        <v>1</v>
      </c>
      <c r="L14" s="15" t="s">
        <v>48</v>
      </c>
    </row>
    <row r="15" spans="1:12" ht="102" customHeight="1">
      <c r="B15" s="37" t="s">
        <v>11</v>
      </c>
      <c r="C15" s="16" t="s">
        <v>30</v>
      </c>
      <c r="D15" s="17">
        <v>12471</v>
      </c>
      <c r="E15" s="17">
        <v>12471</v>
      </c>
      <c r="F15" s="29">
        <v>100</v>
      </c>
      <c r="G15" s="17">
        <v>16118</v>
      </c>
      <c r="H15" s="17">
        <v>16118</v>
      </c>
      <c r="I15" s="29">
        <v>100</v>
      </c>
      <c r="J15" s="18">
        <f t="shared" si="0"/>
        <v>100</v>
      </c>
      <c r="K15" s="12">
        <f t="shared" si="2"/>
        <v>3</v>
      </c>
      <c r="L15" s="15" t="s">
        <v>49</v>
      </c>
    </row>
    <row r="16" spans="1:12" ht="102" customHeight="1">
      <c r="B16" s="37" t="s">
        <v>11</v>
      </c>
      <c r="C16" s="16" t="s">
        <v>6</v>
      </c>
      <c r="D16" s="17">
        <v>34</v>
      </c>
      <c r="E16" s="17">
        <v>34</v>
      </c>
      <c r="F16" s="29">
        <v>100</v>
      </c>
      <c r="G16" s="17">
        <v>33</v>
      </c>
      <c r="H16" s="17">
        <v>34</v>
      </c>
      <c r="I16" s="29">
        <v>97.06</v>
      </c>
      <c r="J16" s="18">
        <f t="shared" si="0"/>
        <v>97.06</v>
      </c>
      <c r="K16" s="12">
        <f t="shared" si="2"/>
        <v>3</v>
      </c>
      <c r="L16" s="15" t="s">
        <v>50</v>
      </c>
    </row>
    <row r="17" spans="1:12" ht="102" customHeight="1">
      <c r="B17" s="37" t="s">
        <v>11</v>
      </c>
      <c r="C17" s="16" t="s">
        <v>37</v>
      </c>
      <c r="D17" s="17">
        <v>1820</v>
      </c>
      <c r="E17" s="17">
        <v>51331</v>
      </c>
      <c r="F17" s="29">
        <v>3.55</v>
      </c>
      <c r="G17" s="17">
        <v>1867</v>
      </c>
      <c r="H17" s="17">
        <v>51323</v>
      </c>
      <c r="I17" s="29">
        <v>3.64</v>
      </c>
      <c r="J17" s="18">
        <f t="shared" si="0"/>
        <v>102.53521126760565</v>
      </c>
      <c r="K17" s="12">
        <f t="shared" si="2"/>
        <v>3</v>
      </c>
      <c r="L17" s="15" t="s">
        <v>51</v>
      </c>
    </row>
    <row r="18" spans="1:12" ht="102" customHeight="1">
      <c r="A18" s="2" t="s">
        <v>38</v>
      </c>
      <c r="B18" s="37" t="s">
        <v>39</v>
      </c>
      <c r="C18" s="16" t="s">
        <v>40</v>
      </c>
      <c r="D18" s="17">
        <v>1848</v>
      </c>
      <c r="E18" s="17">
        <v>1848</v>
      </c>
      <c r="F18" s="29">
        <v>100</v>
      </c>
      <c r="G18" s="17">
        <v>2301</v>
      </c>
      <c r="H18" s="17">
        <v>2301</v>
      </c>
      <c r="I18" s="29">
        <v>100</v>
      </c>
      <c r="J18" s="18">
        <f t="shared" si="0"/>
        <v>100</v>
      </c>
      <c r="K18" s="12">
        <f t="shared" si="2"/>
        <v>3</v>
      </c>
      <c r="L18" s="15" t="s">
        <v>52</v>
      </c>
    </row>
    <row r="19" spans="1:12" ht="102" customHeight="1">
      <c r="B19" s="37" t="s">
        <v>39</v>
      </c>
      <c r="C19" s="16" t="s">
        <v>41</v>
      </c>
      <c r="D19" s="17">
        <v>2495</v>
      </c>
      <c r="E19" s="17">
        <v>2234</v>
      </c>
      <c r="F19" s="29">
        <v>11.68</v>
      </c>
      <c r="G19" s="17">
        <v>2282</v>
      </c>
      <c r="H19" s="17">
        <v>2234</v>
      </c>
      <c r="I19" s="29">
        <v>2.15</v>
      </c>
      <c r="J19" s="18">
        <f t="shared" si="0"/>
        <v>18.407534246575342</v>
      </c>
      <c r="K19" s="12">
        <f t="shared" si="2"/>
        <v>1</v>
      </c>
      <c r="L19" s="15" t="s">
        <v>53</v>
      </c>
    </row>
    <row r="20" spans="1:12" ht="102" customHeight="1">
      <c r="B20" s="37" t="s">
        <v>39</v>
      </c>
      <c r="C20" s="16" t="s">
        <v>42</v>
      </c>
      <c r="D20" s="17">
        <v>8524</v>
      </c>
      <c r="E20" s="17">
        <v>8524</v>
      </c>
      <c r="F20" s="29">
        <v>0</v>
      </c>
      <c r="G20" s="17">
        <v>9054</v>
      </c>
      <c r="H20" s="17">
        <v>8525</v>
      </c>
      <c r="I20" s="29">
        <v>6.21</v>
      </c>
      <c r="J20" s="18">
        <v>0</v>
      </c>
      <c r="K20" s="12">
        <f t="shared" si="2"/>
        <v>1</v>
      </c>
      <c r="L20" s="15" t="s">
        <v>54</v>
      </c>
    </row>
    <row r="21" spans="1:12" ht="102" customHeight="1">
      <c r="B21" s="37" t="s">
        <v>39</v>
      </c>
      <c r="C21" s="16" t="s">
        <v>43</v>
      </c>
      <c r="D21" s="17">
        <v>0</v>
      </c>
      <c r="E21" s="17">
        <v>1848</v>
      </c>
      <c r="F21" s="29">
        <v>0</v>
      </c>
      <c r="G21" s="17">
        <v>0</v>
      </c>
      <c r="H21" s="17">
        <v>2301</v>
      </c>
      <c r="I21" s="29">
        <v>0</v>
      </c>
      <c r="J21" s="18">
        <v>0</v>
      </c>
      <c r="K21" s="12">
        <f t="shared" si="2"/>
        <v>1</v>
      </c>
      <c r="L21" s="15" t="s">
        <v>55</v>
      </c>
    </row>
    <row r="22" spans="1:12" ht="102" customHeight="1">
      <c r="B22" s="37" t="s">
        <v>39</v>
      </c>
      <c r="C22" s="16" t="s">
        <v>44</v>
      </c>
      <c r="D22" s="17">
        <v>3815</v>
      </c>
      <c r="E22" s="17">
        <v>4023</v>
      </c>
      <c r="F22" s="29">
        <v>94.83</v>
      </c>
      <c r="G22" s="17">
        <v>2962</v>
      </c>
      <c r="H22" s="17">
        <v>3123</v>
      </c>
      <c r="I22" s="29">
        <v>94.84</v>
      </c>
      <c r="J22" s="18">
        <f t="shared" si="0"/>
        <v>100.01054518612253</v>
      </c>
      <c r="K22" s="12">
        <f t="shared" si="2"/>
        <v>3</v>
      </c>
      <c r="L22" s="15" t="s">
        <v>56</v>
      </c>
    </row>
    <row r="26" spans="1:12">
      <c r="J26" s="2" t="s">
        <v>18</v>
      </c>
      <c r="K26" s="2" t="s">
        <v>15</v>
      </c>
      <c r="L26" s="13" t="s">
        <v>17</v>
      </c>
    </row>
    <row r="27" spans="1:12">
      <c r="J27" s="2">
        <f>COUNTIF($K$12:$K$22,K27)</f>
        <v>4</v>
      </c>
      <c r="K27" s="11">
        <v>1</v>
      </c>
      <c r="L27" s="2" t="s">
        <v>20</v>
      </c>
    </row>
    <row r="28" spans="1:12">
      <c r="J28" s="2">
        <f>COUNTIF($K$12:$K$22,K28)</f>
        <v>0</v>
      </c>
      <c r="K28" s="11">
        <v>2</v>
      </c>
      <c r="L28" s="2" t="s">
        <v>21</v>
      </c>
    </row>
    <row r="29" spans="1:12">
      <c r="J29" s="2">
        <f>COUNTIF($K$12:$K$22,K29)</f>
        <v>7</v>
      </c>
      <c r="K29" s="11">
        <v>3</v>
      </c>
      <c r="L29" s="2" t="s">
        <v>22</v>
      </c>
    </row>
    <row r="37" spans="6:10" ht="15">
      <c r="F37" s="31" t="s">
        <v>31</v>
      </c>
      <c r="G37" s="26" t="s">
        <v>33</v>
      </c>
      <c r="H37" s="26" t="s">
        <v>34</v>
      </c>
      <c r="I37" s="34" t="s">
        <v>35</v>
      </c>
      <c r="J37" s="24" t="s">
        <v>32</v>
      </c>
    </row>
    <row r="38" spans="6:10" ht="15">
      <c r="F38" s="32" t="s">
        <v>7</v>
      </c>
      <c r="G38" s="23">
        <v>1</v>
      </c>
      <c r="H38" s="23"/>
      <c r="I38" s="35">
        <v>3</v>
      </c>
      <c r="J38" s="23">
        <v>4</v>
      </c>
    </row>
    <row r="39" spans="6:10" ht="15">
      <c r="F39" s="32" t="s">
        <v>36</v>
      </c>
      <c r="G39" s="23">
        <v>2</v>
      </c>
      <c r="H39" s="23"/>
      <c r="I39" s="35"/>
      <c r="J39" s="23">
        <v>2</v>
      </c>
    </row>
    <row r="40" spans="6:10" ht="15">
      <c r="F40" s="32" t="s">
        <v>11</v>
      </c>
      <c r="G40" s="23">
        <v>7</v>
      </c>
      <c r="H40" s="23"/>
      <c r="I40" s="35">
        <v>4</v>
      </c>
      <c r="J40" s="23">
        <v>11</v>
      </c>
    </row>
    <row r="41" spans="6:10" ht="15">
      <c r="F41" s="32" t="s">
        <v>12</v>
      </c>
      <c r="G41" s="23">
        <v>5</v>
      </c>
      <c r="H41" s="23"/>
      <c r="I41" s="35"/>
      <c r="J41" s="23">
        <v>5</v>
      </c>
    </row>
    <row r="42" spans="6:10" ht="15">
      <c r="F42" s="32" t="s">
        <v>8</v>
      </c>
      <c r="G42" s="23">
        <v>1</v>
      </c>
      <c r="H42" s="23"/>
      <c r="I42" s="35"/>
      <c r="J42" s="23">
        <v>1</v>
      </c>
    </row>
    <row r="43" spans="6:10" ht="15">
      <c r="F43" s="32" t="s">
        <v>13</v>
      </c>
      <c r="G43" s="23">
        <v>1</v>
      </c>
      <c r="H43" s="23"/>
      <c r="I43" s="35">
        <v>1</v>
      </c>
      <c r="J43" s="23">
        <v>2</v>
      </c>
    </row>
    <row r="44" spans="6:10" ht="15">
      <c r="F44" s="32" t="s">
        <v>45</v>
      </c>
      <c r="G44" s="23"/>
      <c r="H44" s="23"/>
      <c r="I44" s="35">
        <v>1</v>
      </c>
      <c r="J44" s="23">
        <v>1</v>
      </c>
    </row>
    <row r="45" spans="6:10" ht="15">
      <c r="F45" s="33" t="s">
        <v>32</v>
      </c>
      <c r="G45" s="25">
        <v>17</v>
      </c>
      <c r="H45" s="25"/>
      <c r="I45" s="36">
        <v>9</v>
      </c>
      <c r="J45" s="25">
        <v>26</v>
      </c>
    </row>
    <row r="53" spans="7:10">
      <c r="G53" s="30"/>
      <c r="H53" s="30"/>
      <c r="J53" s="30"/>
    </row>
    <row r="54" spans="7:10">
      <c r="G54" s="30"/>
      <c r="H54" s="30"/>
      <c r="J54" s="30"/>
    </row>
    <row r="55" spans="7:10">
      <c r="G55" s="30"/>
      <c r="H55" s="30"/>
      <c r="J55" s="30"/>
    </row>
    <row r="56" spans="7:10">
      <c r="G56" s="30"/>
      <c r="H56" s="30"/>
      <c r="J56" s="30"/>
    </row>
    <row r="57" spans="7:10">
      <c r="G57" s="30"/>
      <c r="H57" s="30"/>
      <c r="J57" s="30"/>
    </row>
    <row r="58" spans="7:10">
      <c r="G58" s="30"/>
      <c r="H58" s="30"/>
      <c r="J58" s="30"/>
    </row>
    <row r="59" spans="7:10">
      <c r="G59" s="30"/>
      <c r="H59" s="30"/>
      <c r="J59" s="30"/>
    </row>
    <row r="60" spans="7:10">
      <c r="G60" s="30"/>
      <c r="H60" s="30"/>
      <c r="J60" s="30"/>
    </row>
  </sheetData>
  <autoFilter ref="B11:L22" xr:uid="{00000000-0009-0000-0000-000000000000}"/>
  <mergeCells count="3">
    <mergeCell ref="A1:L7"/>
    <mergeCell ref="B9:L9"/>
    <mergeCell ref="D10:I10"/>
  </mergeCells>
  <conditionalFormatting sqref="K27:K29">
    <cfRule type="iconSet" priority="8">
      <iconSet showValue="0">
        <cfvo type="percent" val="0"/>
        <cfvo type="num" val="2"/>
        <cfvo type="num" val="3"/>
      </iconSet>
    </cfRule>
  </conditionalFormatting>
  <conditionalFormatting sqref="K12:K22">
    <cfRule type="iconSet" priority="13">
      <iconSet showValue="0">
        <cfvo type="percent" val="0"/>
        <cfvo type="num" val="2"/>
        <cfvo type="num" val="3"/>
      </iconSet>
    </cfRule>
  </conditionalFormatting>
  <pageMargins left="0.7" right="0.7" top="0.75" bottom="0.75" header="0.3" footer="0.3"/>
  <pageSetup orientation="landscape"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1</xdr:col>
                <xdr:colOff>238125</xdr:colOff>
                <xdr:row>0</xdr:row>
                <xdr:rowOff>28575</xdr:rowOff>
              </from>
              <to>
                <xdr:col>2</xdr:col>
                <xdr:colOff>876300</xdr:colOff>
                <xdr:row>6</xdr:row>
                <xdr:rowOff>66675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showGridLines="0" topLeftCell="A2" zoomScale="85" zoomScaleNormal="85" workbookViewId="0">
      <selection activeCell="C7" sqref="C7"/>
    </sheetView>
  </sheetViews>
  <sheetFormatPr baseColWidth="10" defaultRowHeight="15"/>
  <cols>
    <col min="1" max="1" width="146.7109375" customWidth="1"/>
  </cols>
  <sheetData>
    <row r="1" spans="1:1" ht="409.5" customHeight="1">
      <c r="A1" s="14" t="s">
        <v>19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2T</vt:lpstr>
      <vt:lpstr>Semaforizacion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CNF</dc:creator>
  <cp:lastModifiedBy>operador</cp:lastModifiedBy>
  <cp:lastPrinted>2017-04-12T19:31:20Z</cp:lastPrinted>
  <dcterms:created xsi:type="dcterms:W3CDTF">2017-04-11T21:08:43Z</dcterms:created>
  <dcterms:modified xsi:type="dcterms:W3CDTF">2020-03-28T22:48:24Z</dcterms:modified>
</cp:coreProperties>
</file>