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2020\Medios de Verificación 4° Trim 2020\S190\"/>
    </mc:Choice>
  </mc:AlternateContent>
  <bookViews>
    <workbookView xWindow="120" yWindow="30" windowWidth="23715" windowHeight="10050"/>
  </bookViews>
  <sheets>
    <sheet name="Análisis " sheetId="3" r:id="rId1"/>
  </sheets>
  <definedNames>
    <definedName name="_xlnm._FilterDatabase" localSheetId="0" hidden="1">'Análisis '!$A$1:$N$10</definedName>
  </definedNames>
  <calcPr calcId="162913"/>
</workbook>
</file>

<file path=xl/calcChain.xml><?xml version="1.0" encoding="utf-8"?>
<calcChain xmlns="http://schemas.openxmlformats.org/spreadsheetml/2006/main">
  <c r="L9" i="3" l="1"/>
  <c r="M9" i="3"/>
  <c r="L6" i="3"/>
  <c r="M6" i="3"/>
  <c r="L5" i="3"/>
  <c r="M5" i="3"/>
  <c r="L2" i="3" l="1"/>
  <c r="M2" i="3"/>
  <c r="M10" i="3" l="1"/>
  <c r="L10" i="3"/>
  <c r="M8" i="3"/>
  <c r="L8" i="3"/>
  <c r="M7" i="3"/>
  <c r="L7" i="3"/>
  <c r="M4" i="3"/>
  <c r="L4" i="3"/>
  <c r="M3" i="3"/>
  <c r="L3" i="3"/>
</calcChain>
</file>

<file path=xl/sharedStrings.xml><?xml version="1.0" encoding="utf-8"?>
<sst xmlns="http://schemas.openxmlformats.org/spreadsheetml/2006/main" count="50" uniqueCount="35">
  <si>
    <t>Porcentaje de convocatorias publicadas</t>
  </si>
  <si>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</si>
  <si>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</si>
  <si>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</si>
  <si>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</si>
  <si>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</si>
  <si>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</si>
  <si>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</si>
  <si>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</si>
  <si>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</si>
  <si>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</si>
  <si>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</si>
  <si>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</si>
  <si>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</si>
  <si>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</si>
  <si>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 xml:space="preserve">S190 </t>
  </si>
  <si>
    <t>Gasto en Investigación Científica y Desarrollo Experimental (GIDE) ejecutado por la Instituciones de Educación Superior (IES) respecto al Producto Interno Bruto (PIB)</t>
  </si>
  <si>
    <t>verde</t>
  </si>
  <si>
    <t>Causa: Se alcanza la meta. Sin embargo, se debe considerar lo siguiente: El último dato duro de GIDEIES = 39,344,610.98 (año 2016), el dato estimado para 2020 es de 37201638.74. La diferencia entre el GIDE IES 2016 se debe a los ajustes realizados debido a los complementos. Se consideraron cifras registradas en la ESIDET 2017 con información complementaria que capta el INEGI de ramas industriales de interés nacional, por lo tanto, se realizó un ajuste a los datos registrados en 2014, 2015 y 2016. Se mantiene el dato del PIB estimado por SHCP para 2020 (mayo de 2020), el cual es 24333531487.</t>
  </si>
  <si>
    <t>Porcentaje de exbecarios del CONACYT que ingresa de al Sistema Nacional de Investigadores (SNI)</t>
  </si>
  <si>
    <t>Causa: La demanda de nuevo ingreso de investigadores al SNI  depende de los intereses y expectativas de las población potencial susceptible de ingresar a dicho Sistema. No obstante, la meta alcanzada superó ligeramente a la meta proyectada, lo cual da cuenta de que los procedimientos necesarios para la evaluación de las solicitudes para nuevo ingreso al SNI fueron planeados, ejecutados y monitoreados de manera adecuada. 
Efecto: Dado que la demanda de nuevo ingreso al SNI no depende directamente del Conacyt, se obtuvieron un menor número de solicitudes de nuevo ingreso. En consecuencia se aprobaron un menor número de investigadores de nuevo ingreso al SNI. No obstante, como resultado de la buena gestión operativa y administrativa del SNI, se alcanzó una meta ligeramente mayor con relación a lo proyectado. Lo anterior, da cuenta de que una parte importante de las personas que han sido beneficiadas con una beca o apoyo por parte del Conacyt se consolidan el sector como investigadores</t>
  </si>
  <si>
    <t>Porcentaje de Nuevas Becas de Posgrado.</t>
  </si>
  <si>
    <t xml:space="preserve">Causa: De conformidad con las Reglas de Operación del Pp. S190, la selección de los y las aspirantes para la obtención de una beca para la realizar estudios de posgrado se realiza mediante procedimientos competitivos, eficientes, equitativos, transparentes y públicos. Asimismo, la pandemia causada por el virus SARS-CoV2 (COVID-19) generó impactos en la asignación y formalización de las becas nuevas para estudios de posgrado, particularmente, en la modalidad de becas de posgrado en el extranjero. Esto, debido al aplazamiento en la formalización de becas por parte de las y los estudiantes, quienes iniciarán sus estudios durante el primer trimestre del 2021, políticas de las IES en el extranjero para el manejo de la pandemia y restricciones de viaje derivadas de las medidas sanitarias internacionales.
Efecto: Como resultado de lo anterior, se alcanzó un numerador y denominador ligeramente menor con relación a lo esperado. No obstante, es importante señalar que, a pesar de estas ligeras disminuciones, la meta alcanzada es mayor a la proyectada (99.12% versus 98.57%). </t>
  </si>
  <si>
    <t>Porcentaje de Becas Nuevas  para la Consolidación de Doctores .</t>
  </si>
  <si>
    <t xml:space="preserve">Causa: Con la finalidad de abatir barreras y retos científicos-tecnológicos en las distintas regiones de México, así como para impulsar proyectos de investigación e incidencia para el desarrollo socioeconómico de México, el Conacyt adoptó una estrategia para focalizar, fortalecer y priorizar las modalidades de becas que se otorgan en el marco del Pp. S190. En ese sentido, las estancias posdoctorales, dentro de las becas de consolidación, fue una de las modalidades a la cual se le dio prioridad. Es importante subrayar que esta estrategia de focalización parte de reconocer el problema de las limitadas oportunidades que enfrenta la comunidad científica y de conocimiento para incorporarse al mercado laboral y, justamente, la priorización y publicación de la modalidad de Estancias Posdoctorales por México, orientada a los Programas Nacionales Estratégicos (ProNaCes) busca impulsar proyectos de investigación e incidencia para el desarrollo socioeconómico de México, y así contribuir a resarcir la problemática expuesta. Asimismo, la demanda o solicitudes de las becas de consolidación no depende directamente del Conacyt sino más bien de los intereses y expectativas que cada aspirante potencial tenga y decida o no, participar en una determinada Convocatoria. 
Efecto: Como resultado de la estrategia de priorización de Convocatorias y la buena gestión administrativa de las becas de consolidación, se obtuvo un mayor número de becas de consolidación asignadas con relación a lo proyectado. Asimismo, dado que la demanda de estas becas no depende directamente del Conacyt, se recibió un mayor número de solicitudes con relación a lo proyectado. En ese sentido, aunque se alcanzó un mayor número de becas de consolidación, la meta alcanzada quedó por debajo de lo proyectado.  </t>
  </si>
  <si>
    <t>Porcentaje Mujeres Beneficiadas con una Beca Nueva</t>
  </si>
  <si>
    <t>Causa: De conformidad con las Reglas de Operación del Pp. S190, la selección de los y las aspirantes para la obtención de una beca o apoyo se realiza mediante procedimientos competitivos, eficientes, equitativos, transparentes y públicos. Asimismo, la pandemia causada por el virus SARS-CoV2 (COVID-19) generó impactos en la asignación y formalización de las becas otorgadas, lo cual quedó fuera del alcance o ámbito de competencia del Conacyt. 
Efecto: Como resultado de lo anterior, se alcanzó un numerador y denominador ligeramente menor con relación a lo esperado. No obstante, es importante señalar que, a pesar de estas ligeras disminuciones, la meta alcanzada es mayor a la proyectada (48.53% versus 48.35%). Lo cual da cuenta de  un importante balance de género en la asignación de las becas y apoyos que se otorgan en el marco del Pp. S190</t>
  </si>
  <si>
    <t>Porcentaje de programas pertenecientes al Programa Nacional de Posgrados de Calidad (PNPC) que tienen el nivel más alto de consolidación: competencia internacional</t>
  </si>
  <si>
    <t xml:space="preserve">Causa: Con la finalidad de contribuir a eliminar barreras y retos científico-tecnológico en las distintas regiones de México, el Conacyt adoptó una estrategia de focalización, redistribución y consolidación de los programas de posgrado inscritos en el Padrón Nacional de Posgrados de Calidad (PNPC). Con este nuevo enfoque, el nuevo marco de referencia para la evaluación académica del PNPC contempla criterios como la pertinencia social y científica y, en las convocatorias, instrumentos y estrategias de comunicación publicadas en 2020 se enfatizó la equidad entre las regiones al incorporar el enfoque intercultural y atención a problemas prioritarios nacionales. Dicha estrategia fue planeada, ejecutada y monitoreada de manera adecuada. Como resultado de ello, se obtuvo una meta mayor a la proyectada.
Efecto: Como resultado de la estrategia de redistribución, focalización y consolidación del PNPC, se obtuvo un mayor número de programas de posgrado cuyo nivel de reconocimiento es de Competencia Internacional y un mayor número de programas inscritos en el PNPC, comparados con lo proyectado. Como resultado, se alcanzó una meta por arriba de lo esperado. </t>
  </si>
  <si>
    <t xml:space="preserve">Causa: Los procedimientos necesarios para emisión y publicación de las Convocatorias en el marco del Pp. S190 fueron planeados, ejecutados y monitoreados de manera adecuada, por lo que se publicaron las Convocatorias previstas de publicar. Asimismo, como parte de las acciones para contribuir y hacer frente a la pandemia causada por el virus-SARS2 (COVID-19), se publicó una Convocatoria específica para dicha atención: la Convocatoria 2020 de Estancias Posdoctorales por México en Atención a la Contingencia del COVID-19.
Efecto: Como resultado de lo anterior, la meta alcanzada fue superada, ya que la Convocatoria 2020 de Estancias Posdoctorales por México en Atención a la Contingencia del COVID-19, no estaba prevista de publicarse. Sin embargo, fue necesario hacerlo ya que forma parte de las acciones fundamentales para contribuir a entender y enfrentar la Pandemia. </t>
  </si>
  <si>
    <t xml:space="preserve">Porcentaje de avance en el ejercicio del presupuesto asignado para el Programa Presupuestario Becas de Posgrado y Apoyos a la Calidad (Pp. S190) </t>
  </si>
  <si>
    <t>Causa:Durante el 2020 el Programa S190 ¿Becas de Posgrado y Apoyos a la Calidad¿ hubo causas extraordinarias que impidieron el cumplimiento del escenario técnicamente esperado.
 Diferencia en la asignación de becas nacionales debido a:
 ¿ Cancelaciones de último momento por parte de los aspirantes.
 ¿ Aspirantes extranjeros que no se trasladaron o no concretaron sus trámites migratorios. 
 ¿ Imposibilidad de reasignar becas al no tener solicitudes adicionales o por falta de tiempo para nuevas postulaciones por parte de las IES.
 La asignación de becas al extranjero se vio afectada debido a los efectos de crisis sanitaria a causa del virus SARS-2 (COVID-19), tales como:
 ¿ El aplazamiento en la formalización de becas por parte de las y los estudiantes, quienes iniciarán sus estudios durante el primer trimestre del 2021.
 ¿ Políticas de las IES en el extranjero para el manejo de la pandemia.
 ¿ Restricciones de viaje derivadas de las medidas sanitarias internacionales. 
Efecto: Un monto menor del ejercicio del presupuesto con respecto a lo proyectado</t>
  </si>
  <si>
    <t>Porcentaje de Avance en el Ejercicio del Presupuesto de Becas, con Enfoque de Género.</t>
  </si>
  <si>
    <t xml:space="preserve">Causa: El ejercicio del presupuesto con enfoque de género se vio afectado por motivos extraordinarios, los cuales impidieron el cumplimiento del escenario presupuestal esperado, tales motivos son:
 ¿ Cancelaciones de último momento por parte de los aspirantes.
 ¿ Aspirantes extranjeros que no se trasladaron o no concretaron sus trámites migratorios. 
 ¿ El aplazamiento en la formalización de becas en el extranjero por parte de las y los estudiantes, quienes iniciarán sus estudios durante el primer trimestre del 2021.
 ¿ Políticas de las IES en el extranjero para el manejo de la pandemia.
 ¿ Restricciones de viaje derivadas de las medidas sanitarias internacionales. 
Efecto: Como resultado de lo anterior, se alcanzó un monto menor del ejercicio presupuestal con respecto a lo proyectado. </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</si>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</sst>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0.00;[Red]#,##0.00"/>
  </numFmts>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6">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0" fontId="0" fillId="0" borderId="1" xfId="0" applyBorder="1" applyAlignment="1">
      <alignment vertical="top" wrapText="1"/>
    </xf>
    <xf numFmtId="4" fontId="0" fillId="0" borderId="1" xfId="0" applyNumberFormat="1" applyBorder="1" applyAlignment="1">
      <alignment vertical="center"/>
    </xf>
    <xf numFmtId="0" fontId="0" fillId="0" borderId="1" xfId="0" applyBorder="1" applyAlignment="1">
      <alignment vertical="center" wrapText="1"/>
    </xf>
    <xf numFmtId="0" fontId="0" fillId="0" borderId="0" xfId="0" applyAlignment="1">
      <alignment vertical="center"/>
    </xf>
    <xf numFmtId="0" fontId="0" fillId="0" borderId="1" xfId="0" applyBorder="1" applyAlignment="1">
      <alignment wrapText="1"/>
    </xf>
    <xf numFmtId="165" fontId="3" fillId="0" borderId="1" xfId="1" applyNumberFormat="1" applyFont="1" applyFill="1" applyBorder="1"/>
    <xf numFmtId="165" fontId="3" fillId="0" borderId="1" xfId="0" applyNumberFormat="1" applyFont="1" applyFill="1" applyBorder="1"/>
    <xf numFmtId="4" fontId="3" fillId="0" borderId="1" xfId="1" applyNumberFormat="1" applyFont="1" applyFill="1" applyBorder="1"/>
    <xf numFmtId="4" fontId="3" fillId="0" borderId="1" xfId="0" applyNumberFormat="1" applyFont="1" applyFill="1" applyBorder="1"/>
    <xf numFmtId="0" fontId="0" fillId="0" borderId="0" xfId="0" applyFill="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tabSelected="1" zoomScale="80" zoomScaleNormal="80" workbookViewId="0">
      <pane xSplit="2" ySplit="1" topLeftCell="C2" activePane="bottomRight" state="frozen"/>
      <selection pane="topRight" activeCell="C1" sqref="C1"/>
      <selection pane="bottomLeft" activeCell="A2" sqref="A2"/>
      <selection pane="bottomRight" activeCell="B17" sqref="B17"/>
    </sheetView>
  </sheetViews>
  <sheetFormatPr baseColWidth="10" defaultRowHeight="16.5" customHeight="1" x14ac:dyDescent="0.25"/>
  <cols>
    <col min="1" max="1" width="15.7109375" customWidth="1"/>
    <col min="2" max="2" width="29" bestFit="1" customWidth="1"/>
    <col min="3" max="3" width="17.85546875" customWidth="1"/>
    <col min="4" max="5" width="16.28515625" customWidth="1"/>
    <col min="6" max="6" width="14.42578125" customWidth="1"/>
    <col min="7" max="7" width="16.28515625" customWidth="1"/>
    <col min="8" max="8" width="17.42578125" customWidth="1"/>
    <col min="9" max="9" width="15.42578125" customWidth="1"/>
    <col min="10" max="10" width="16.28515625" customWidth="1"/>
    <col min="11" max="11" width="19.140625" customWidth="1"/>
    <col min="12" max="12" width="15.85546875" customWidth="1"/>
    <col min="13" max="13" width="18.7109375" customWidth="1"/>
    <col min="14" max="14" width="50.85546875" customWidth="1"/>
    <col min="15" max="16" width="0" hidden="1" customWidth="1"/>
  </cols>
  <sheetData>
    <row r="1" spans="1:16" ht="63.75" x14ac:dyDescent="0.25">
      <c r="A1" s="1" t="s">
        <v>1</v>
      </c>
      <c r="B1" s="1" t="s">
        <v>2</v>
      </c>
      <c r="C1" s="1" t="s">
        <v>3</v>
      </c>
      <c r="D1" s="2" t="s">
        <v>4</v>
      </c>
      <c r="E1" s="2" t="s">
        <v>5</v>
      </c>
      <c r="F1" s="1" t="s">
        <v>6</v>
      </c>
      <c r="G1" s="2" t="s">
        <v>7</v>
      </c>
      <c r="H1" s="2" t="s">
        <v>8</v>
      </c>
      <c r="I1" s="1" t="s">
        <v>9</v>
      </c>
      <c r="J1" s="1" t="s">
        <v>10</v>
      </c>
      <c r="K1" s="1" t="s">
        <v>11</v>
      </c>
      <c r="L1" s="1" t="s">
        <v>12</v>
      </c>
      <c r="M1" s="1" t="s">
        <v>13</v>
      </c>
      <c r="N1" s="1" t="s">
        <v>14</v>
      </c>
      <c r="P1" s="15"/>
    </row>
    <row r="2" spans="1:16" ht="51.75" customHeight="1" x14ac:dyDescent="0.25">
      <c r="A2" s="3" t="s">
        <v>15</v>
      </c>
      <c r="B2" s="4" t="s">
        <v>25</v>
      </c>
      <c r="C2" s="5">
        <v>48.35</v>
      </c>
      <c r="D2" s="5">
        <v>15415</v>
      </c>
      <c r="E2" s="5">
        <v>31883</v>
      </c>
      <c r="F2" s="5">
        <v>48.35</v>
      </c>
      <c r="G2" s="5">
        <v>11787</v>
      </c>
      <c r="H2" s="5">
        <v>24379</v>
      </c>
      <c r="I2" s="5">
        <v>48.53</v>
      </c>
      <c r="J2" s="5">
        <v>11776</v>
      </c>
      <c r="K2" s="5">
        <v>24265</v>
      </c>
      <c r="L2" s="13">
        <f t="shared" ref="L2" si="0">+(I2/C2)*100</f>
        <v>100.37228541882111</v>
      </c>
      <c r="M2" s="14">
        <f t="shared" ref="M2" si="1">+(I2/F2)*100</f>
        <v>100.37228541882111</v>
      </c>
      <c r="N2" s="6" t="s">
        <v>26</v>
      </c>
      <c r="O2" t="s">
        <v>17</v>
      </c>
    </row>
    <row r="3" spans="1:16" ht="51.75" hidden="1" customHeight="1" x14ac:dyDescent="0.25">
      <c r="A3" s="3" t="s">
        <v>15</v>
      </c>
      <c r="B3" s="4" t="s">
        <v>16</v>
      </c>
      <c r="C3" s="5">
        <v>0.15</v>
      </c>
      <c r="D3" s="5"/>
      <c r="E3" s="5"/>
      <c r="F3" s="5">
        <v>0.15</v>
      </c>
      <c r="G3" s="5"/>
      <c r="H3" s="5"/>
      <c r="I3" s="5">
        <v>0.15</v>
      </c>
      <c r="J3" s="5"/>
      <c r="K3" s="5"/>
      <c r="L3" s="13">
        <f t="shared" ref="L3" si="2">+(I3/C3)*100</f>
        <v>100</v>
      </c>
      <c r="M3" s="14">
        <f t="shared" ref="M3" si="3">+(I3/F3)*100</f>
        <v>100</v>
      </c>
      <c r="N3" s="6" t="s">
        <v>18</v>
      </c>
      <c r="O3" t="s">
        <v>34</v>
      </c>
    </row>
    <row r="4" spans="1:16" ht="51.75" customHeight="1" x14ac:dyDescent="0.25">
      <c r="A4" s="3" t="s">
        <v>15</v>
      </c>
      <c r="B4" s="4" t="s">
        <v>23</v>
      </c>
      <c r="C4" s="5">
        <v>39.369999999999997</v>
      </c>
      <c r="D4" s="5">
        <v>906</v>
      </c>
      <c r="E4" s="5">
        <v>2301</v>
      </c>
      <c r="F4" s="5">
        <v>50.11</v>
      </c>
      <c r="G4" s="5">
        <v>1110</v>
      </c>
      <c r="H4" s="5">
        <v>2215</v>
      </c>
      <c r="I4" s="5">
        <v>44.8</v>
      </c>
      <c r="J4" s="5">
        <v>1163</v>
      </c>
      <c r="K4" s="5">
        <v>2596</v>
      </c>
      <c r="L4" s="13">
        <f t="shared" ref="L4" si="4">+(I4/C4)*100</f>
        <v>113.79222758445518</v>
      </c>
      <c r="M4" s="14">
        <f t="shared" ref="M4" si="5">+(I4/F4)*100</f>
        <v>89.403312712033525</v>
      </c>
      <c r="N4" s="6" t="s">
        <v>24</v>
      </c>
      <c r="O4" t="s">
        <v>17</v>
      </c>
    </row>
    <row r="5" spans="1:16" ht="65.25" customHeight="1" x14ac:dyDescent="0.25">
      <c r="A5" s="3" t="s">
        <v>15</v>
      </c>
      <c r="B5" s="4" t="s">
        <v>32</v>
      </c>
      <c r="C5" s="5">
        <v>100</v>
      </c>
      <c r="D5" s="5">
        <v>4766467275</v>
      </c>
      <c r="E5" s="5">
        <v>4766467275</v>
      </c>
      <c r="F5" s="5">
        <v>100</v>
      </c>
      <c r="G5" s="5">
        <v>4766467275</v>
      </c>
      <c r="H5" s="5">
        <v>4766467275</v>
      </c>
      <c r="I5" s="5">
        <v>96.82</v>
      </c>
      <c r="J5" s="5">
        <v>4614733665.9200001</v>
      </c>
      <c r="K5" s="5">
        <v>4766467275</v>
      </c>
      <c r="L5" s="13">
        <f>+(I5/C5)*100</f>
        <v>96.82</v>
      </c>
      <c r="M5" s="14">
        <f>+(I5/F5)*100</f>
        <v>96.82</v>
      </c>
      <c r="N5" s="6" t="s">
        <v>33</v>
      </c>
      <c r="O5" t="s">
        <v>17</v>
      </c>
    </row>
    <row r="6" spans="1:16" ht="90" customHeight="1" x14ac:dyDescent="0.25">
      <c r="A6" s="3" t="s">
        <v>15</v>
      </c>
      <c r="B6" s="4" t="s">
        <v>30</v>
      </c>
      <c r="C6" s="5">
        <v>100</v>
      </c>
      <c r="D6" s="5">
        <v>10075122845</v>
      </c>
      <c r="E6" s="5">
        <v>10075122845</v>
      </c>
      <c r="F6" s="5">
        <v>100</v>
      </c>
      <c r="G6" s="5">
        <v>10097079884</v>
      </c>
      <c r="H6" s="5">
        <v>10097079884</v>
      </c>
      <c r="I6" s="5">
        <v>97.42</v>
      </c>
      <c r="J6" s="5">
        <v>9836602019.5599995</v>
      </c>
      <c r="K6" s="5">
        <v>10097079884</v>
      </c>
      <c r="L6" s="13">
        <f>+(I6/C6)*100</f>
        <v>97.42</v>
      </c>
      <c r="M6" s="14">
        <f>+(I6/F6)*100</f>
        <v>97.42</v>
      </c>
      <c r="N6" s="6" t="s">
        <v>31</v>
      </c>
      <c r="O6" t="s">
        <v>17</v>
      </c>
    </row>
    <row r="7" spans="1:16" s="9" customFormat="1" ht="87" customHeight="1" x14ac:dyDescent="0.25">
      <c r="A7" s="3" t="s">
        <v>15</v>
      </c>
      <c r="B7" s="4" t="s">
        <v>0</v>
      </c>
      <c r="C7" s="7">
        <v>100</v>
      </c>
      <c r="D7" s="7">
        <v>34</v>
      </c>
      <c r="E7" s="7">
        <v>34</v>
      </c>
      <c r="F7" s="7">
        <v>100</v>
      </c>
      <c r="G7" s="7">
        <v>26</v>
      </c>
      <c r="H7" s="7">
        <v>26</v>
      </c>
      <c r="I7" s="7">
        <v>103.8</v>
      </c>
      <c r="J7" s="7">
        <v>27</v>
      </c>
      <c r="K7" s="7">
        <v>26</v>
      </c>
      <c r="L7" s="13">
        <f t="shared" ref="L7" si="6">+(I7/C7)*100</f>
        <v>103.8</v>
      </c>
      <c r="M7" s="14">
        <f t="shared" ref="M7" si="7">+(I7/F7)*100</f>
        <v>103.8</v>
      </c>
      <c r="N7" s="8" t="s">
        <v>29</v>
      </c>
      <c r="O7" s="9" t="s">
        <v>17</v>
      </c>
    </row>
    <row r="8" spans="1:16" ht="78.75" customHeight="1" x14ac:dyDescent="0.25">
      <c r="A8" s="3" t="s">
        <v>15</v>
      </c>
      <c r="B8" s="4" t="s">
        <v>21</v>
      </c>
      <c r="C8" s="5">
        <v>98.57</v>
      </c>
      <c r="D8" s="5">
        <v>31683</v>
      </c>
      <c r="E8" s="5">
        <v>32142</v>
      </c>
      <c r="F8" s="5">
        <v>98.57</v>
      </c>
      <c r="G8" s="5">
        <v>23269</v>
      </c>
      <c r="H8" s="5">
        <v>23607</v>
      </c>
      <c r="I8" s="5">
        <v>99.12</v>
      </c>
      <c r="J8" s="5">
        <v>23102</v>
      </c>
      <c r="K8" s="5">
        <v>23306</v>
      </c>
      <c r="L8" s="13">
        <f t="shared" ref="L8" si="8">+(I8/C8)*100</f>
        <v>100.55797910114642</v>
      </c>
      <c r="M8" s="14">
        <f t="shared" ref="M8" si="9">+(I8/F8)*100</f>
        <v>100.55797910114642</v>
      </c>
      <c r="N8" s="8" t="s">
        <v>22</v>
      </c>
      <c r="O8" t="s">
        <v>17</v>
      </c>
    </row>
    <row r="9" spans="1:16" ht="106.5" customHeight="1" x14ac:dyDescent="0.25">
      <c r="A9" s="3" t="s">
        <v>15</v>
      </c>
      <c r="B9" s="4" t="s">
        <v>27</v>
      </c>
      <c r="C9" s="5">
        <v>9.77</v>
      </c>
      <c r="D9" s="5">
        <v>245</v>
      </c>
      <c r="E9" s="5">
        <v>2507</v>
      </c>
      <c r="F9" s="5">
        <v>10.47</v>
      </c>
      <c r="G9" s="5">
        <v>240</v>
      </c>
      <c r="H9" s="5">
        <v>2293</v>
      </c>
      <c r="I9" s="5">
        <v>11.33</v>
      </c>
      <c r="J9" s="5">
        <v>276</v>
      </c>
      <c r="K9" s="5">
        <v>2435</v>
      </c>
      <c r="L9" s="13">
        <f t="shared" ref="L9" si="10">+(I9/C9)*100</f>
        <v>115.96724667349028</v>
      </c>
      <c r="M9" s="14">
        <f t="shared" ref="M9" si="11">+(I9/F9)*100</f>
        <v>108.21394460362941</v>
      </c>
      <c r="N9" s="8" t="s">
        <v>28</v>
      </c>
      <c r="O9" t="s">
        <v>17</v>
      </c>
    </row>
    <row r="10" spans="1:16" ht="109.5" customHeight="1" x14ac:dyDescent="0.25">
      <c r="A10" s="3" t="s">
        <v>15</v>
      </c>
      <c r="B10" s="4" t="s">
        <v>19</v>
      </c>
      <c r="C10" s="5">
        <v>80.41</v>
      </c>
      <c r="D10" s="5">
        <v>3062</v>
      </c>
      <c r="E10" s="5">
        <v>3808</v>
      </c>
      <c r="F10" s="5">
        <v>80.41</v>
      </c>
      <c r="G10" s="5">
        <v>3062</v>
      </c>
      <c r="H10" s="5">
        <v>3808</v>
      </c>
      <c r="I10" s="5">
        <v>80.5</v>
      </c>
      <c r="J10" s="5">
        <v>2692</v>
      </c>
      <c r="K10" s="5">
        <v>3344</v>
      </c>
      <c r="L10" s="11">
        <f>+(I10/C10)*100</f>
        <v>100.11192637731625</v>
      </c>
      <c r="M10" s="12">
        <f>+(I10/F10)*100</f>
        <v>100.11192637731625</v>
      </c>
      <c r="N10" s="10" t="s">
        <v>20</v>
      </c>
      <c r="O10" t="s">
        <v>17</v>
      </c>
    </row>
  </sheetData>
  <autoFilter ref="A1:N1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MICHELLE</cp:lastModifiedBy>
  <dcterms:created xsi:type="dcterms:W3CDTF">2016-04-18T16:28:59Z</dcterms:created>
  <dcterms:modified xsi:type="dcterms:W3CDTF">2021-01-27T20:08:33Z</dcterms:modified>
</cp:coreProperties>
</file>