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CHELLE DELARRUE\Medios de Verificación\Avance de metas 1° Trim 2019\S191\"/>
    </mc:Choice>
  </mc:AlternateContent>
  <bookViews>
    <workbookView xWindow="0" yWindow="0" windowWidth="19200" windowHeight="10860"/>
  </bookViews>
  <sheets>
    <sheet name="1T" sheetId="1" r:id="rId1"/>
    <sheet name="Semaforizacion" sheetId="2" r:id="rId2"/>
  </sheets>
  <definedNames>
    <definedName name="_xlnm._FilterDatabase" localSheetId="0" hidden="1">'1T'!$B$11:$L$16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 l="1"/>
  <c r="J13" i="1"/>
  <c r="J14" i="1"/>
  <c r="J15" i="1"/>
  <c r="J16" i="1"/>
  <c r="K13" i="1" l="1"/>
  <c r="K14" i="1"/>
  <c r="K15" i="1"/>
  <c r="K16" i="1"/>
  <c r="K12" i="1" l="1"/>
</calcChain>
</file>

<file path=xl/sharedStrings.xml><?xml version="1.0" encoding="utf-8"?>
<sst xmlns="http://schemas.openxmlformats.org/spreadsheetml/2006/main" count="30" uniqueCount="24">
  <si>
    <t xml:space="preserve">Causas, riesgos y acciones específicas a seguir para su regularización
</t>
  </si>
  <si>
    <t>METAS</t>
  </si>
  <si>
    <t>Nombre del Indicador</t>
  </si>
  <si>
    <t>AVANCE DE INDICADORES POR PROGRAMA PRESUPUESTARIO</t>
  </si>
  <si>
    <t>Meta programada</t>
  </si>
  <si>
    <t>Porcentaje del presupuesto ejercido en la operación del programa</t>
  </si>
  <si>
    <t>Programa Presupuestario</t>
  </si>
  <si>
    <t>Numerador programado</t>
  </si>
  <si>
    <t>Denominador programado</t>
  </si>
  <si>
    <t xml:space="preserve">S191  </t>
  </si>
  <si>
    <t>Semaforización</t>
  </si>
  <si>
    <t>Porcentaje de cumplimiento de la meta programada</t>
  </si>
  <si>
    <r>
      <rPr>
        <b/>
        <sz val="11"/>
        <color theme="1"/>
        <rFont val="Calibri"/>
        <family val="2"/>
        <scheme val="minor"/>
      </rPr>
      <t xml:space="preserve">Fuente: </t>
    </r>
    <r>
      <rPr>
        <i/>
        <sz val="11"/>
        <color theme="1"/>
        <rFont val="Calibri"/>
        <family val="2"/>
        <scheme val="minor"/>
      </rPr>
      <t xml:space="preserve">Guía para el Diseño de Indicadores Estratégicos - SHCP (pp. 27-30)
</t>
    </r>
    <r>
      <rPr>
        <b/>
        <sz val="11"/>
        <color theme="1"/>
        <rFont val="Calibri"/>
        <family val="2"/>
        <scheme val="minor"/>
      </rPr>
      <t xml:space="preserve">
Parámetros de semaforización
</t>
    </r>
    <r>
      <rPr>
        <sz val="11"/>
        <color theme="1"/>
        <rFont val="Calibri"/>
        <family val="2"/>
        <scheme val="minor"/>
      </rPr>
      <t>Para poder dar seguimiento, realizar la evaluación adecuada y contar con elementos para la toma de decisiones, deberán establecerse los parámetros de semaforización que identifiquen si el cumplimiento del indicador fue el adecuado o esperado.
Mediante los parámetros de semaforización se indica cuando el comportamiento del indicador es:
• Aceptable (verde): el valor alcanzado del indicador se encuentra en un rango por encima o por debajo de la meta programada, pero se mantiene dentro del rango establecido. 
• Con riesgo (amarillo): el valor alcanzado del indicador es mayor o menor que la meta programada, pero se mantiene dentro del rango establecido. 
• Crítico (rojo): el valor alcanzado del indicador está muy por debajo de la meta programada o supera tanto la meta programada que se puede considerar como una falla de planeación (es decir la meta no fue bien establecida); de conformidad con los rangos establecidos.
El registro del valor de los p</t>
    </r>
    <r>
      <rPr>
        <b/>
        <sz val="11"/>
        <color theme="1"/>
        <rFont val="Calibri"/>
        <family val="2"/>
        <scheme val="minor"/>
      </rPr>
      <t>arámetros de semaforización debe ser expresado en términos del rango que se espera alcanzar respecto de la meta programada</t>
    </r>
    <r>
      <rPr>
        <sz val="11"/>
        <color theme="1"/>
        <rFont val="Calibri"/>
        <family val="2"/>
        <scheme val="minor"/>
      </rPr>
      <t xml:space="preserve">.
Por ejemplo:
</t>
    </r>
  </si>
  <si>
    <t>COMITÉ DE CONTROL
 Y DESEMPEÑO INSTITUCIONAL
2a SESIÓN ORDINARIA 2018</t>
  </si>
  <si>
    <t>Numerador alcanzado</t>
  </si>
  <si>
    <t>Denominador alcanzado</t>
  </si>
  <si>
    <t>Meta alcanzada</t>
  </si>
  <si>
    <t>Porcentaje de estímulos económicos de la modalidad Investigador Nacional Nivel II con respecto al total de miembros del SNI entregados</t>
  </si>
  <si>
    <t>Porcentaje de estímulos económicos de la modalidad Candidato a Investigador Nacional con respecto al total de miembros del SNI entregados</t>
  </si>
  <si>
    <t>Porcentaje de estímulos económicos de la modalidad Investigador Nacional Nivel III con respecto al total de miembros del SNI entregados</t>
  </si>
  <si>
    <t>Porcentaje de estímulos económicos de la modalidad Investigador Nacional Nivel I con respecto al total de miembros del SNI entregados</t>
  </si>
  <si>
    <t>Causa: Aunque el numerador varió, prácticamente se alcanzó la meta y se entregaron a tiempo todos los estímulos que debieron entregarse. La diferencia radica en aquellas personas que no cumplieron con los requisitos reglamentarios para ser acreedores a un estímulo económico</t>
  </si>
  <si>
    <t>Causa: Aunque el numerador varió, prácticamente se alcanzó la meta y se entregaron a tiempo todos los estímulos que debieron entregarse. La diferencia radica en aquellas personas que no cumplieron con los requisitos reglamentarios para ser acreedores a un estímulo económico.</t>
  </si>
  <si>
    <t xml:space="preserve">Causa: La estimación del numerador para el primer trimestres de 2019  se efectuó con datos previos al cierre de la evaluación de la Convocatoria 2018 cuando aún estában pendiente de firmar alrededor de 1,300 convenios. Lo que significa que el número de estimulos estimados era menor que el realmente entregado en el primer trimestre de 2019.
  Por otro lado se tiene la desviación provocada por el pago, en una sola exhibición, a beneficiarios por fallecimiento, el pago de ayudantes y pago por docencia que se suman al pago de estimulos económicos de los investigadores en sus diferentes niveles.
  Todo esto influyó para superar la meta inicialmente proyectada.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</si>
</sst>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Calibri"/>
      <family val="2"/>
      <scheme val="minor"/>
    </font>
    <font>
      <sz val="8"/>
      <color theme="1"/>
      <name val="Calibri"/>
      <family val="2"/>
      <scheme val="minor"/>
    </font>
    <font>
      <sz val="9"/>
      <color theme="1"/>
      <name val="Calibri"/>
      <family val="2"/>
      <scheme val="minor"/>
    </font>
    <font>
      <b/>
      <sz val="11"/>
      <name val="Arial"/>
      <family val="2"/>
    </font>
    <font>
      <sz val="11"/>
      <name val="Calibri"/>
      <family val="2"/>
      <scheme val="minor"/>
    </font>
    <font>
      <b/>
      <sz val="11"/>
      <color rgb="FF000000"/>
      <name val="Soberana Sans"/>
      <family val="3"/>
    </font>
    <font>
      <b/>
      <sz val="10"/>
      <name val="Arial"/>
      <family val="2"/>
    </font>
    <font>
      <b/>
      <sz val="10"/>
      <color rgb="FF000000"/>
      <name val="Soberana Sans"/>
      <family val="3"/>
    </font>
    <font>
      <b/>
      <sz val="11"/>
      <color theme="1"/>
      <name val="Calibri"/>
      <family val="2"/>
      <scheme val="minor"/>
    </font>
    <font>
      <b/>
      <sz val="9"/>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xf numFmtId="0" fontId="2" fillId="0" borderId="0" xfId="0" applyFont="1"/>
    <xf numFmtId="0" fontId="2" fillId="0" borderId="0" xfId="0" applyFont="1" applyFill="1"/>
    <xf numFmtId="0" fontId="3" fillId="0" borderId="0" xfId="0" applyFont="1" applyFill="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3" fillId="0"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9" fillId="0" borderId="0" xfId="0" applyFont="1"/>
    <xf numFmtId="0" fontId="0" fillId="0" borderId="0" xfId="0" applyAlignment="1">
      <alignment vertical="top" wrapText="1"/>
    </xf>
    <xf numFmtId="0" fontId="0" fillId="0" borderId="1" xfId="0" applyFill="1" applyBorder="1" applyAlignment="1">
      <alignment horizontal="left" vertical="top" wrapText="1"/>
    </xf>
    <xf numFmtId="0" fontId="0" fillId="0" borderId="1" xfId="0" applyFill="1" applyBorder="1" applyAlignment="1">
      <alignment vertical="center" wrapText="1"/>
    </xf>
    <xf numFmtId="4" fontId="0" fillId="0" borderId="1" xfId="0" applyNumberFormat="1" applyFill="1" applyBorder="1" applyAlignment="1">
      <alignment vertical="center" wrapText="1"/>
    </xf>
    <xf numFmtId="2" fontId="4" fillId="0" borderId="1"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6" xfId="0" applyFont="1" applyFill="1" applyBorder="1" applyAlignment="1">
      <alignment vertical="center" wrapText="1"/>
    </xf>
    <xf numFmtId="0" fontId="3" fillId="3" borderId="0" xfId="0" applyFont="1" applyFill="1" applyBorder="1" applyAlignment="1">
      <alignment horizontal="center" vertical="center" wrapText="1"/>
    </xf>
    <xf numFmtId="0" fontId="7" fillId="3" borderId="1" xfId="0" applyFont="1" applyFill="1" applyBorder="1" applyAlignment="1">
      <alignment horizontal="center" vertical="center" wrapText="1"/>
    </xf>
    <xf numFmtId="4" fontId="0" fillId="3" borderId="1" xfId="0" applyNumberFormat="1" applyFill="1" applyBorder="1" applyAlignment="1">
      <alignment vertical="center" wrapText="1"/>
    </xf>
    <xf numFmtId="0" fontId="2" fillId="3" borderId="0" xfId="0" applyFont="1" applyFill="1"/>
    <xf numFmtId="0" fontId="0" fillId="3" borderId="1" xfId="0" applyFill="1" applyBorder="1" applyAlignment="1">
      <alignment vertical="center" wrapText="1"/>
    </xf>
    <xf numFmtId="0" fontId="0" fillId="3" borderId="1" xfId="0" applyFill="1" applyBorder="1" applyAlignment="1">
      <alignment horizontal="left" vertical="top"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238125</xdr:colOff>
          <xdr:row>0</xdr:row>
          <xdr:rowOff>28575</xdr:rowOff>
        </xdr:from>
        <xdr:to>
          <xdr:col>2</xdr:col>
          <xdr:colOff>876300</xdr:colOff>
          <xdr:row>6</xdr:row>
          <xdr:rowOff>66675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11</xdr:col>
      <xdr:colOff>1083614</xdr:colOff>
      <xdr:row>0</xdr:row>
      <xdr:rowOff>171450</xdr:rowOff>
    </xdr:from>
    <xdr:to>
      <xdr:col>12</xdr:col>
      <xdr:colOff>11201</xdr:colOff>
      <xdr:row>4</xdr:row>
      <xdr:rowOff>133650</xdr:rowOff>
    </xdr:to>
    <xdr:pic>
      <xdr:nvPicPr>
        <xdr:cNvPr id="2" name="Imagen 1"/>
        <xdr:cNvPicPr>
          <a:picLocks noChangeAspect="1"/>
        </xdr:cNvPicPr>
      </xdr:nvPicPr>
      <xdr:blipFill>
        <a:blip xmlns:r="http://schemas.openxmlformats.org/officeDocument/2006/relationships" r:embed="rId1"/>
        <a:stretch>
          <a:fillRect/>
        </a:stretch>
      </xdr:blipFill>
      <xdr:spPr>
        <a:xfrm>
          <a:off x="5610790" y="171450"/>
          <a:ext cx="2210913" cy="6569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1154206</xdr:colOff>
      <xdr:row>0</xdr:row>
      <xdr:rowOff>4056529</xdr:rowOff>
    </xdr:from>
    <xdr:to>
      <xdr:col>0</xdr:col>
      <xdr:colOff>8602372</xdr:colOff>
      <xdr:row>8</xdr:row>
      <xdr:rowOff>43500</xdr:rowOff>
    </xdr:to>
    <xdr:pic>
      <xdr:nvPicPr>
        <xdr:cNvPr id="3" name="Imagen 2"/>
        <xdr:cNvPicPr>
          <a:picLocks noChangeAspect="1"/>
        </xdr:cNvPicPr>
      </xdr:nvPicPr>
      <xdr:blipFill rotWithShape="1">
        <a:blip xmlns:r="http://schemas.openxmlformats.org/officeDocument/2006/relationships" r:embed="rId1"/>
        <a:srcRect l="12355" t="36607" r="14181" b="19205"/>
        <a:stretch/>
      </xdr:blipFill>
      <xdr:spPr>
        <a:xfrm>
          <a:off x="1154206" y="4056529"/>
          <a:ext cx="7448166" cy="2520000"/>
        </a:xfrm>
        <a:prstGeom prst="rect">
          <a:avLst/>
        </a:prstGeom>
        <a:ln>
          <a:solidFill>
            <a:schemeClr val="accent1"/>
          </a:solid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3"/>
  <sheetViews>
    <sheetView showGridLines="0" tabSelected="1" topLeftCell="A9" zoomScale="80" zoomScaleNormal="80" zoomScaleSheetLayoutView="100" workbookViewId="0">
      <pane ySplit="3" topLeftCell="A12" activePane="bottomLeft" state="frozen"/>
      <selection activeCell="A9" sqref="A9"/>
      <selection pane="bottomLeft" activeCell="A17" sqref="A17"/>
    </sheetView>
  </sheetViews>
  <sheetFormatPr baseColWidth="10" defaultColWidth="11.42578125" defaultRowHeight="12"/>
  <cols>
    <col min="1" max="1" width="1.140625" style="2" customWidth="1"/>
    <col min="2" max="2" width="21.28515625" style="2" customWidth="1"/>
    <col min="3" max="3" width="32" style="2" customWidth="1"/>
    <col min="4" max="4" width="21.5703125" style="2" bestFit="1" customWidth="1"/>
    <col min="5" max="5" width="18.85546875" style="2" customWidth="1"/>
    <col min="6" max="6" width="17.85546875" style="26" customWidth="1"/>
    <col min="7" max="7" width="30.7109375" style="2" bestFit="1" customWidth="1"/>
    <col min="8" max="8" width="22.140625" style="2" bestFit="1" customWidth="1"/>
    <col min="9" max="9" width="15.7109375" style="26" customWidth="1"/>
    <col min="10" max="10" width="17.85546875" style="2" customWidth="1"/>
    <col min="11" max="11" width="19.140625" style="2" customWidth="1"/>
    <col min="12" max="12" width="49.28515625" style="2" customWidth="1"/>
    <col min="13" max="16384" width="11.42578125" style="2"/>
  </cols>
  <sheetData>
    <row r="1" spans="1:12" s="3" customFormat="1" ht="15" customHeight="1">
      <c r="A1" s="29" t="s">
        <v>13</v>
      </c>
      <c r="B1" s="30"/>
      <c r="C1" s="31"/>
      <c r="D1" s="31"/>
      <c r="E1" s="31"/>
      <c r="F1" s="31"/>
      <c r="G1" s="31"/>
      <c r="H1" s="31"/>
      <c r="I1" s="31"/>
      <c r="J1" s="31"/>
      <c r="K1" s="31"/>
      <c r="L1" s="31"/>
    </row>
    <row r="2" spans="1:12" s="3" customFormat="1" ht="15" customHeight="1">
      <c r="A2" s="29"/>
      <c r="B2" s="32"/>
      <c r="C2" s="33"/>
      <c r="D2" s="33"/>
      <c r="E2" s="33"/>
      <c r="F2" s="33"/>
      <c r="G2" s="33"/>
      <c r="H2" s="33"/>
      <c r="I2" s="33"/>
      <c r="J2" s="33"/>
      <c r="K2" s="33"/>
      <c r="L2" s="33"/>
    </row>
    <row r="3" spans="1:12" s="3" customFormat="1" ht="12" customHeight="1">
      <c r="A3" s="29"/>
      <c r="B3" s="32"/>
      <c r="C3" s="33"/>
      <c r="D3" s="33"/>
      <c r="E3" s="33"/>
      <c r="F3" s="33"/>
      <c r="G3" s="33"/>
      <c r="H3" s="33"/>
      <c r="I3" s="33"/>
      <c r="J3" s="33"/>
      <c r="K3" s="33"/>
      <c r="L3" s="33"/>
    </row>
    <row r="4" spans="1:12" s="3" customFormat="1" ht="12" customHeight="1">
      <c r="A4" s="29"/>
      <c r="B4" s="32"/>
      <c r="C4" s="33"/>
      <c r="D4" s="33"/>
      <c r="E4" s="33"/>
      <c r="F4" s="33"/>
      <c r="G4" s="33"/>
      <c r="H4" s="33"/>
      <c r="I4" s="33"/>
      <c r="J4" s="33"/>
      <c r="K4" s="33"/>
      <c r="L4" s="33"/>
    </row>
    <row r="5" spans="1:12" s="3" customFormat="1" ht="12" customHeight="1">
      <c r="A5" s="29"/>
      <c r="B5" s="32"/>
      <c r="C5" s="33"/>
      <c r="D5" s="33"/>
      <c r="E5" s="33"/>
      <c r="F5" s="33"/>
      <c r="G5" s="33"/>
      <c r="H5" s="33"/>
      <c r="I5" s="33"/>
      <c r="J5" s="33"/>
      <c r="K5" s="33"/>
      <c r="L5" s="33"/>
    </row>
    <row r="6" spans="1:12" s="3" customFormat="1" ht="12" customHeight="1">
      <c r="A6" s="29"/>
      <c r="B6" s="32"/>
      <c r="C6" s="33"/>
      <c r="D6" s="33"/>
      <c r="E6" s="33"/>
      <c r="F6" s="33"/>
      <c r="G6" s="33"/>
      <c r="H6" s="33"/>
      <c r="I6" s="33"/>
      <c r="J6" s="33"/>
      <c r="K6" s="33"/>
      <c r="L6" s="33"/>
    </row>
    <row r="7" spans="1:12" s="3" customFormat="1" ht="12" customHeight="1">
      <c r="A7" s="29"/>
      <c r="B7" s="34"/>
      <c r="C7" s="35"/>
      <c r="D7" s="35"/>
      <c r="E7" s="35"/>
      <c r="F7" s="35"/>
      <c r="G7" s="35"/>
      <c r="H7" s="35"/>
      <c r="I7" s="35"/>
      <c r="J7" s="35"/>
      <c r="K7" s="35"/>
      <c r="L7" s="35"/>
    </row>
    <row r="8" spans="1:12" s="3" customFormat="1" ht="12" customHeight="1">
      <c r="C8" s="4"/>
      <c r="D8" s="7"/>
      <c r="E8" s="7"/>
      <c r="F8" s="23"/>
      <c r="G8" s="7"/>
      <c r="H8" s="7"/>
      <c r="I8" s="23"/>
      <c r="J8" s="4"/>
      <c r="K8" s="10"/>
      <c r="L8" s="4"/>
    </row>
    <row r="9" spans="1:12" s="3" customFormat="1" ht="34.5" customHeight="1">
      <c r="B9" s="29" t="s">
        <v>3</v>
      </c>
      <c r="C9" s="29"/>
      <c r="D9" s="29"/>
      <c r="E9" s="29"/>
      <c r="F9" s="29"/>
      <c r="G9" s="29"/>
      <c r="H9" s="29"/>
      <c r="I9" s="29"/>
      <c r="J9" s="29"/>
      <c r="K9" s="29"/>
      <c r="L9" s="29"/>
    </row>
    <row r="10" spans="1:12" s="1" customFormat="1" ht="12.75">
      <c r="D10" s="36" t="s">
        <v>1</v>
      </c>
      <c r="E10" s="37"/>
      <c r="F10" s="37"/>
      <c r="G10" s="37"/>
      <c r="H10" s="37"/>
      <c r="I10" s="38"/>
      <c r="J10" s="22"/>
      <c r="K10" s="21"/>
    </row>
    <row r="11" spans="1:12" ht="54">
      <c r="B11" s="5" t="s">
        <v>6</v>
      </c>
      <c r="C11" s="5" t="s">
        <v>2</v>
      </c>
      <c r="D11" s="8" t="s">
        <v>7</v>
      </c>
      <c r="E11" s="8" t="s">
        <v>8</v>
      </c>
      <c r="F11" s="24" t="s">
        <v>4</v>
      </c>
      <c r="G11" s="9" t="s">
        <v>14</v>
      </c>
      <c r="H11" s="9" t="s">
        <v>15</v>
      </c>
      <c r="I11" s="24" t="s">
        <v>16</v>
      </c>
      <c r="J11" s="19" t="s">
        <v>11</v>
      </c>
      <c r="K11" s="20" t="s">
        <v>10</v>
      </c>
      <c r="L11" s="6" t="s">
        <v>0</v>
      </c>
    </row>
    <row r="12" spans="1:12" ht="102" customHeight="1">
      <c r="B12" s="27" t="s">
        <v>9</v>
      </c>
      <c r="C12" s="16" t="s">
        <v>17</v>
      </c>
      <c r="D12" s="17">
        <v>13107</v>
      </c>
      <c r="E12" s="17">
        <v>335388</v>
      </c>
      <c r="F12" s="25">
        <v>3.91</v>
      </c>
      <c r="G12" s="17">
        <v>12983</v>
      </c>
      <c r="H12" s="17">
        <v>335388</v>
      </c>
      <c r="I12" s="25">
        <v>3.87</v>
      </c>
      <c r="J12" s="18">
        <f t="shared" ref="J12:J16" si="0">I12/F12*100</f>
        <v>98.976982097186706</v>
      </c>
      <c r="K12" s="12">
        <f t="shared" ref="K12:K16" si="1">IF(ABS(J12-100)&lt;15,3,IF(ABS(J12-100)&gt;25,1,2))</f>
        <v>3</v>
      </c>
      <c r="L12" s="15" t="s">
        <v>22</v>
      </c>
    </row>
    <row r="13" spans="1:12" ht="102" customHeight="1">
      <c r="B13" s="27" t="s">
        <v>9</v>
      </c>
      <c r="C13" s="16" t="s">
        <v>18</v>
      </c>
      <c r="D13" s="17">
        <v>18273</v>
      </c>
      <c r="E13" s="17">
        <v>335388</v>
      </c>
      <c r="F13" s="25">
        <v>5.45</v>
      </c>
      <c r="G13" s="17">
        <v>16812</v>
      </c>
      <c r="H13" s="17">
        <v>335338</v>
      </c>
      <c r="I13" s="25">
        <v>5.01</v>
      </c>
      <c r="J13" s="18">
        <f t="shared" si="0"/>
        <v>91.926605504587144</v>
      </c>
      <c r="K13" s="12">
        <f t="shared" si="1"/>
        <v>3</v>
      </c>
      <c r="L13" s="15" t="s">
        <v>21</v>
      </c>
    </row>
    <row r="14" spans="1:12" ht="102" customHeight="1">
      <c r="B14" s="27" t="s">
        <v>9</v>
      </c>
      <c r="C14" s="16" t="s">
        <v>19</v>
      </c>
      <c r="D14" s="17">
        <v>7338</v>
      </c>
      <c r="E14" s="17">
        <v>335388</v>
      </c>
      <c r="F14" s="25">
        <v>2.19</v>
      </c>
      <c r="G14" s="17">
        <v>7098</v>
      </c>
      <c r="H14" s="17">
        <v>335388</v>
      </c>
      <c r="I14" s="25">
        <v>2.12</v>
      </c>
      <c r="J14" s="18">
        <f t="shared" si="0"/>
        <v>96.803652968036531</v>
      </c>
      <c r="K14" s="12">
        <f t="shared" si="1"/>
        <v>3</v>
      </c>
      <c r="L14" s="15" t="s">
        <v>22</v>
      </c>
    </row>
    <row r="15" spans="1:12" ht="102" customHeight="1">
      <c r="B15" s="27" t="s">
        <v>9</v>
      </c>
      <c r="C15" s="16" t="s">
        <v>20</v>
      </c>
      <c r="D15" s="17">
        <v>45129</v>
      </c>
      <c r="E15" s="17">
        <v>335388</v>
      </c>
      <c r="F15" s="25">
        <v>13.46</v>
      </c>
      <c r="G15" s="17">
        <v>43327</v>
      </c>
      <c r="H15" s="17">
        <v>335388</v>
      </c>
      <c r="I15" s="25">
        <v>12.92</v>
      </c>
      <c r="J15" s="18">
        <f t="shared" si="0"/>
        <v>95.988112927191665</v>
      </c>
      <c r="K15" s="12">
        <f t="shared" si="1"/>
        <v>3</v>
      </c>
      <c r="L15" s="15" t="s">
        <v>21</v>
      </c>
    </row>
    <row r="16" spans="1:12" ht="102" customHeight="1">
      <c r="B16" s="27" t="s">
        <v>9</v>
      </c>
      <c r="C16" s="16" t="s">
        <v>5</v>
      </c>
      <c r="D16" s="17">
        <v>1380000000</v>
      </c>
      <c r="E16" s="17">
        <v>6000000000</v>
      </c>
      <c r="F16" s="25">
        <v>23</v>
      </c>
      <c r="G16" s="17">
        <v>1498200039</v>
      </c>
      <c r="H16" s="17">
        <v>6000000000</v>
      </c>
      <c r="I16" s="25">
        <v>24.97</v>
      </c>
      <c r="J16" s="18">
        <f t="shared" si="0"/>
        <v>108.56521739130433</v>
      </c>
      <c r="K16" s="12">
        <f t="shared" si="1"/>
        <v>3</v>
      </c>
      <c r="L16" s="28" t="s">
        <v>23</v>
      </c>
    </row>
    <row r="21" spans="6:12">
      <c r="L21" s="13"/>
    </row>
    <row r="22" spans="6:12">
      <c r="K22" s="11"/>
    </row>
    <row r="23" spans="6:12">
      <c r="K23" s="11"/>
    </row>
    <row r="24" spans="6:12">
      <c r="K24" s="11"/>
    </row>
    <row r="32" spans="6:12">
      <c r="F32" s="2"/>
      <c r="I32" s="2"/>
    </row>
    <row r="33" spans="6:10">
      <c r="F33" s="2"/>
      <c r="I33" s="2"/>
    </row>
    <row r="34" spans="6:10">
      <c r="F34" s="2"/>
      <c r="I34" s="2"/>
    </row>
    <row r="35" spans="6:10">
      <c r="F35" s="2"/>
      <c r="I35" s="2"/>
    </row>
    <row r="36" spans="6:10">
      <c r="F36" s="2"/>
      <c r="I36" s="2"/>
    </row>
    <row r="37" spans="6:10">
      <c r="F37" s="2"/>
      <c r="I37" s="2"/>
    </row>
    <row r="38" spans="6:10">
      <c r="F38" s="2"/>
      <c r="I38" s="2"/>
    </row>
    <row r="46" spans="6:10">
      <c r="G46" s="26"/>
      <c r="H46" s="26"/>
      <c r="J46" s="26"/>
    </row>
    <row r="47" spans="6:10">
      <c r="G47" s="26"/>
      <c r="H47" s="26"/>
      <c r="J47" s="26"/>
    </row>
    <row r="48" spans="6:10">
      <c r="G48" s="26"/>
      <c r="H48" s="26"/>
      <c r="J48" s="26"/>
    </row>
    <row r="49" spans="7:10">
      <c r="G49" s="26"/>
      <c r="H49" s="26"/>
      <c r="J49" s="26"/>
    </row>
    <row r="50" spans="7:10">
      <c r="G50" s="26"/>
      <c r="H50" s="26"/>
      <c r="J50" s="26"/>
    </row>
    <row r="51" spans="7:10">
      <c r="G51" s="26"/>
      <c r="H51" s="26"/>
      <c r="J51" s="26"/>
    </row>
    <row r="52" spans="7:10">
      <c r="G52" s="26"/>
      <c r="H52" s="26"/>
      <c r="J52" s="26"/>
    </row>
    <row r="53" spans="7:10">
      <c r="G53" s="26"/>
      <c r="H53" s="26"/>
      <c r="J53" s="26"/>
    </row>
  </sheetData>
  <autoFilter ref="B11:L16"/>
  <mergeCells count="3">
    <mergeCell ref="A1:L7"/>
    <mergeCell ref="B9:L9"/>
    <mergeCell ref="D10:I10"/>
  </mergeCells>
  <conditionalFormatting sqref="K22:K24">
    <cfRule type="iconSet" priority="6">
      <iconSet showValue="0">
        <cfvo type="percent" val="0"/>
        <cfvo type="num" val="2"/>
        <cfvo type="num" val="3"/>
      </iconSet>
    </cfRule>
  </conditionalFormatting>
  <conditionalFormatting sqref="K12:K16">
    <cfRule type="iconSet" priority="12">
      <iconSet showValue="0">
        <cfvo type="percent" val="0"/>
        <cfvo type="num" val="2"/>
        <cfvo type="num" val="3"/>
      </iconSet>
    </cfRule>
  </conditionalFormatting>
  <pageMargins left="0.7" right="0.7" top="0.75" bottom="0.75" header="0.3" footer="0.3"/>
  <pageSetup orientation="landscape"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1</xdr:col>
                <xdr:colOff>238125</xdr:colOff>
                <xdr:row>0</xdr:row>
                <xdr:rowOff>28575</xdr:rowOff>
              </from>
              <to>
                <xdr:col>2</xdr:col>
                <xdr:colOff>876300</xdr:colOff>
                <xdr:row>6</xdr:row>
                <xdr:rowOff>66675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85" zoomScaleNormal="85" workbookViewId="0">
      <selection activeCell="C7" sqref="C7"/>
    </sheetView>
  </sheetViews>
  <sheetFormatPr baseColWidth="10" defaultRowHeight="15"/>
  <cols>
    <col min="1" max="1" width="146.7109375" customWidth="1"/>
  </cols>
  <sheetData>
    <row r="1" spans="1:1" ht="409.5" customHeight="1">
      <c r="A1" s="14" t="s">
        <v>12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1T</vt:lpstr>
      <vt:lpstr>Semaforizacion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CNF</dc:creator>
  <cp:lastModifiedBy>Michelle Delarrue Martinez</cp:lastModifiedBy>
  <cp:lastPrinted>2017-04-12T19:31:20Z</cp:lastPrinted>
  <dcterms:created xsi:type="dcterms:W3CDTF">2017-04-11T21:08:43Z</dcterms:created>
  <dcterms:modified xsi:type="dcterms:W3CDTF">2019-05-03T16:42:36Z</dcterms:modified>
</cp:coreProperties>
</file>