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ICHELLE DELARRUE\Actualización 2° Trimestre 2020\S192\"/>
    </mc:Choice>
  </mc:AlternateContent>
  <xr:revisionPtr revIDLastSave="0" documentId="13_ncr:1_{244E22DA-4926-4695-93A5-DE8E1078E614}" xr6:coauthVersionLast="45" xr6:coauthVersionMax="45" xr10:uidLastSave="{00000000-0000-0000-0000-000000000000}"/>
  <bookViews>
    <workbookView xWindow="-120" yWindow="-120" windowWidth="20730" windowHeight="11160" activeTab="1" xr2:uid="{EF31BEF4-E576-4F8D-B025-F73BF9E22CCD}"/>
  </bookViews>
  <sheets>
    <sheet name="Meta alcanzada 2o trim" sheetId="3" r:id="rId1"/>
    <sheet name="Medio de verificación 2T " sheetId="2" r:id="rId2"/>
  </sheets>
  <definedNames>
    <definedName name="_xlnm._FilterDatabase" localSheetId="1" hidden="1">'Medio de verificación 2T '!$A$2:$O$28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8" i="2" l="1"/>
  <c r="N28" i="2"/>
  <c r="M28" i="2" s="1"/>
  <c r="L28" i="2"/>
  <c r="K28" i="2"/>
  <c r="J28" i="2"/>
  <c r="I28" i="2"/>
  <c r="H28" i="2"/>
  <c r="G28" i="2"/>
  <c r="F28" i="2"/>
  <c r="E28" i="2" s="1"/>
  <c r="D28" i="2"/>
  <c r="C28" i="2"/>
  <c r="B28" i="2" s="1"/>
  <c r="M27" i="2"/>
  <c r="H27" i="2"/>
  <c r="E27" i="2"/>
  <c r="B27" i="2"/>
  <c r="M26" i="2"/>
  <c r="H26" i="2"/>
  <c r="E26" i="2"/>
  <c r="B26" i="2"/>
  <c r="M25" i="2"/>
  <c r="H25" i="2"/>
  <c r="E25" i="2"/>
  <c r="B25" i="2"/>
  <c r="M24" i="2"/>
  <c r="H24" i="2"/>
  <c r="E24" i="2"/>
  <c r="B24" i="2"/>
  <c r="M23" i="2"/>
  <c r="H23" i="2"/>
  <c r="E23" i="2"/>
  <c r="B23" i="2"/>
  <c r="M22" i="2"/>
  <c r="H22" i="2"/>
  <c r="E22" i="2"/>
  <c r="B22" i="2"/>
  <c r="M21" i="2"/>
  <c r="H21" i="2"/>
  <c r="E21" i="2"/>
  <c r="B21" i="2"/>
  <c r="M20" i="2"/>
  <c r="H20" i="2"/>
  <c r="E20" i="2"/>
  <c r="B20" i="2"/>
  <c r="M19" i="2"/>
  <c r="H19" i="2"/>
  <c r="E19" i="2"/>
  <c r="B19" i="2"/>
  <c r="M18" i="2"/>
  <c r="H18" i="2"/>
  <c r="E18" i="2"/>
  <c r="B18" i="2"/>
  <c r="M17" i="2"/>
  <c r="H17" i="2"/>
  <c r="E17" i="2"/>
  <c r="B17" i="2"/>
  <c r="M16" i="2"/>
  <c r="H16" i="2"/>
  <c r="E16" i="2"/>
  <c r="B16" i="2"/>
  <c r="M15" i="2"/>
  <c r="H15" i="2"/>
  <c r="E15" i="2"/>
  <c r="B15" i="2"/>
  <c r="M14" i="2"/>
  <c r="H14" i="2"/>
  <c r="E14" i="2"/>
  <c r="B14" i="2"/>
  <c r="M13" i="2"/>
  <c r="H13" i="2"/>
  <c r="E13" i="2"/>
  <c r="B13" i="2"/>
  <c r="M12" i="2"/>
  <c r="H12" i="2"/>
  <c r="E12" i="2"/>
  <c r="B12" i="2"/>
  <c r="M11" i="2"/>
  <c r="H11" i="2"/>
  <c r="E11" i="2"/>
  <c r="B11" i="2"/>
  <c r="M10" i="2"/>
  <c r="H10" i="2"/>
  <c r="E10" i="2"/>
  <c r="B10" i="2"/>
  <c r="M9" i="2"/>
  <c r="H9" i="2"/>
  <c r="E9" i="2"/>
  <c r="B9" i="2"/>
  <c r="M8" i="2"/>
  <c r="H8" i="2"/>
  <c r="E8" i="2"/>
  <c r="B8" i="2"/>
  <c r="M7" i="2"/>
  <c r="H7" i="2"/>
  <c r="E7" i="2"/>
  <c r="B7" i="2"/>
  <c r="M6" i="2"/>
  <c r="H6" i="2"/>
  <c r="E6" i="2"/>
  <c r="B6" i="2"/>
  <c r="M5" i="2"/>
  <c r="H5" i="2"/>
  <c r="E5" i="2"/>
  <c r="B5" i="2"/>
  <c r="M4" i="2"/>
  <c r="H4" i="2"/>
  <c r="E4" i="2"/>
  <c r="B4" i="2"/>
  <c r="M3" i="2"/>
  <c r="H3" i="2"/>
  <c r="E3" i="2"/>
  <c r="B3" i="2"/>
</calcChain>
</file>

<file path=xl/sharedStrings.xml><?xml version="1.0" encoding="utf-8"?>
<sst xmlns="http://schemas.openxmlformats.org/spreadsheetml/2006/main" count="100" uniqueCount="68">
  <si>
    <t>Segundo trimestre 2020</t>
  </si>
  <si>
    <t>Meta planeada</t>
  </si>
  <si>
    <t>Numerador de la Meta planeada</t>
  </si>
  <si>
    <t>Denominador de la Meta planeada</t>
  </si>
  <si>
    <t>Meta alcanzada</t>
  </si>
  <si>
    <t>Numerador de la Meta alcanzada</t>
  </si>
  <si>
    <t>Denominador de la Meta alcanzada</t>
  </si>
  <si>
    <t>Causa</t>
  </si>
  <si>
    <t xml:space="preserve">Efecto </t>
  </si>
  <si>
    <t>Otros motivos</t>
  </si>
  <si>
    <t>Ajuste en el número de informes técnicos para ser enviados a dictaminar dentro del siguiente trimestre</t>
  </si>
  <si>
    <t>Ajuste en el número de informes técnicos a recibir para dictaminar dentro del siguiente trimestre</t>
  </si>
  <si>
    <t>Meta Ajustada</t>
  </si>
  <si>
    <t>Numerador de la Meta Ajustada</t>
  </si>
  <si>
    <t>Denominador de la Meta Ajustada</t>
  </si>
  <si>
    <t>Fondo</t>
  </si>
  <si>
    <t>Meta ajustada</t>
  </si>
  <si>
    <t>Numerador de la Meta ajustada</t>
  </si>
  <si>
    <t>Denominador de la Meta ajustada</t>
  </si>
  <si>
    <t>INIFED</t>
  </si>
  <si>
    <t>9. Otras causas que por su naturaleza no es posible agrupar</t>
  </si>
  <si>
    <t>No se han generado nuevas convocatorias para el otorgamiento de apoyos.</t>
  </si>
  <si>
    <t>No se han generado nuevos datos y/o información para el cálculo del indicador</t>
  </si>
  <si>
    <t>INEGI</t>
  </si>
  <si>
    <t>La recepción del informe técnico se dió en el límite del término del segundo trimestre, por lo que no dió tiempo a concluir el proceso de selección de evaluadores y el correspondiente envío del informe para su evaluación.</t>
  </si>
  <si>
    <t>INEE</t>
  </si>
  <si>
    <t>No se tenía programada la recepción de algún informe técnico para el segundo trimestre del año.</t>
  </si>
  <si>
    <t>Hidrocarburos</t>
  </si>
  <si>
    <t>11. La meta del indicador de resultados fue cumplida</t>
  </si>
  <si>
    <t>Los informes se presentaron oportunamente</t>
  </si>
  <si>
    <t>Se logro la meta planeada</t>
  </si>
  <si>
    <t>FIT</t>
  </si>
  <si>
    <t>No se recibieron 2 informes técnicos, por dificultades generadas por la pandemia del COVID-19.</t>
  </si>
  <si>
    <t>La meta alcanzada difiere de la meta planeada</t>
  </si>
  <si>
    <t>FINNOVA</t>
  </si>
  <si>
    <t>AEM</t>
  </si>
  <si>
    <t>10. Otras explicaciones a las variaciones, cuando se trate de resultados por encima del 100% de cumplimiento</t>
  </si>
  <si>
    <t>El informe técnico final del proyecto 292793 fue recibido el 30/12/2019 y asignado para evaluación el 09/01/2020.</t>
  </si>
  <si>
    <t>Que el indicador refleje un cumplimiento por encima del 100%</t>
  </si>
  <si>
    <t>CONEVAL</t>
  </si>
  <si>
    <t>Los proyectos están apenas iniciando primera etapa</t>
  </si>
  <si>
    <t>CONAVI</t>
  </si>
  <si>
    <t>CONAGUA</t>
  </si>
  <si>
    <t>CONAFOR</t>
  </si>
  <si>
    <t>CFE</t>
  </si>
  <si>
    <t>Los proyectos se encuentran en desarrollo</t>
  </si>
  <si>
    <t>ASA</t>
  </si>
  <si>
    <t>INMUJERES</t>
  </si>
  <si>
    <t>SRE</t>
  </si>
  <si>
    <t xml:space="preserve">Se recibieron la mayoría de los informes técnicos esperados, a pesar de la crisis que se está enfrentando en el país por el COVID-19. </t>
  </si>
  <si>
    <t xml:space="preserve">De los 10 proyectos vigentes en el Fondo, solo se encuentran 1 pendiente de entrega debido al cierre de actividades en su institución por la crisis santitaria. </t>
  </si>
  <si>
    <t>SEMARNAT</t>
  </si>
  <si>
    <t>SEMAR</t>
  </si>
  <si>
    <t>SUSTENTABILIDAD</t>
  </si>
  <si>
    <t>SEGOB</t>
  </si>
  <si>
    <t>SEDESOL</t>
  </si>
  <si>
    <t>Aún y cuando se tienen 5 proyectos activos, por cuestiones de cambios en la Secretaria Administrativa no se les ha podidio liberar el recurso. Los compromisos para entrega de informes son a partir de cada ministración.</t>
  </si>
  <si>
    <t>SEDENA</t>
  </si>
  <si>
    <t>SECTUR</t>
  </si>
  <si>
    <t>SALUD</t>
  </si>
  <si>
    <t>2. Emergencias provocadas por accidentes y/o fenómenos naturales adversos</t>
  </si>
  <si>
    <t>Se tomarón medidas sanitarias que retrasaron el seguimiento de trámites adminitrativos en diversas instancias gubernamentales.</t>
  </si>
  <si>
    <t>Disminuyó el número de informes técnicos presentados por las instituciones que son Sujetos de Apoyo.</t>
  </si>
  <si>
    <t>SAGARPA</t>
  </si>
  <si>
    <t>SEP</t>
  </si>
  <si>
    <t>Se reporta el número de Informes Técnicos Finales (ITF) que integran la muestra que, de acuerdo con las Reglas de Operación del Fondo, se envía a evaluar.
Todos los ITF que integran la muestra fueron enviados a evaluar dentro del trimestre.</t>
  </si>
  <si>
    <t>El 100% de los ITF que integran la muestra se enviaron a evaluar.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</si>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</sst>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alibri Light"/>
      <family val="2"/>
      <scheme val="maj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2" fontId="3" fillId="2" borderId="2" xfId="0" applyNumberFormat="1" applyFont="1" applyFill="1" applyBorder="1" applyAlignment="1">
      <alignment horizontal="center" vertical="center" wrapText="1"/>
    </xf>
    <xf numFmtId="9" fontId="4" fillId="0" borderId="2" xfId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0" fontId="4" fillId="0" borderId="2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0" fontId="0" fillId="0" borderId="2" xfId="1" applyNumberFormat="1" applyFont="1" applyBorder="1" applyProtection="1">
      <protection locked="0"/>
    </xf>
    <xf numFmtId="0" fontId="0" fillId="0" borderId="2" xfId="0" applyBorder="1" applyProtection="1">
      <protection locked="0"/>
    </xf>
    <xf numFmtId="10" fontId="0" fillId="0" borderId="2" xfId="1" applyNumberFormat="1" applyFont="1" applyBorder="1" applyAlignment="1">
      <alignment horizontal="center" vertical="center"/>
    </xf>
    <xf numFmtId="0" fontId="2" fillId="0" borderId="0" xfId="0" applyFont="1"/>
    <xf numFmtId="0" fontId="2" fillId="6" borderId="3" xfId="0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2" fontId="3" fillId="4" borderId="5" xfId="0" applyNumberFormat="1" applyFont="1" applyFill="1" applyBorder="1" applyAlignment="1">
      <alignment horizontal="center" vertical="center" wrapText="1"/>
    </xf>
    <xf numFmtId="2" fontId="3" fillId="5" borderId="6" xfId="0" applyNumberFormat="1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2" fontId="3" fillId="5" borderId="5" xfId="0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0" fillId="7" borderId="8" xfId="1" applyNumberFormat="1" applyFont="1" applyFill="1" applyBorder="1" applyAlignment="1">
      <alignment horizontal="center" vertic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0" fontId="0" fillId="0" borderId="8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4" xfId="1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164" fontId="2" fillId="7" borderId="8" xfId="1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10" fontId="2" fillId="0" borderId="8" xfId="1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17" fontId="0" fillId="0" borderId="0" xfId="0" applyNumberFormat="1"/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23640-2D7C-405B-9C5B-17877D4FFA96}">
  <dimension ref="B1:R3"/>
  <sheetViews>
    <sheetView workbookViewId="0">
      <selection activeCell="H17" sqref="H17"/>
    </sheetView>
  </sheetViews>
  <sheetFormatPr baseColWidth="10" defaultRowHeight="15" x14ac:dyDescent="0.25"/>
  <sheetData>
    <row r="1" spans="2:18" ht="15.75" thickBot="1" x14ac:dyDescent="0.3">
      <c r="B1" s="46" t="s">
        <v>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2:18" ht="51" customHeight="1" x14ac:dyDescent="0.25">
      <c r="B2" s="1" t="s">
        <v>1</v>
      </c>
      <c r="C2" s="1" t="s">
        <v>2</v>
      </c>
      <c r="D2" s="1" t="s">
        <v>3</v>
      </c>
      <c r="E2" s="11" t="s">
        <v>16</v>
      </c>
      <c r="F2" s="11" t="s">
        <v>17</v>
      </c>
      <c r="G2" s="11" t="s">
        <v>18</v>
      </c>
      <c r="H2" s="12" t="s">
        <v>4</v>
      </c>
      <c r="I2" s="13" t="s">
        <v>5</v>
      </c>
      <c r="J2" s="14" t="s">
        <v>6</v>
      </c>
      <c r="K2" s="14" t="s">
        <v>7</v>
      </c>
      <c r="L2" s="14" t="s">
        <v>8</v>
      </c>
      <c r="M2" s="14" t="s">
        <v>9</v>
      </c>
      <c r="N2" s="11" t="s">
        <v>10</v>
      </c>
      <c r="O2" s="15" t="s">
        <v>11</v>
      </c>
      <c r="P2" s="16" t="s">
        <v>12</v>
      </c>
      <c r="Q2" s="17" t="s">
        <v>13</v>
      </c>
      <c r="R2" s="18" t="s">
        <v>14</v>
      </c>
    </row>
    <row r="3" spans="2:18" ht="15.75" x14ac:dyDescent="0.25">
      <c r="B3" s="2">
        <v>0.9965870307167235</v>
      </c>
      <c r="C3" s="3">
        <v>584</v>
      </c>
      <c r="D3" s="3">
        <v>586</v>
      </c>
      <c r="E3" s="4">
        <v>1.0249999999999999</v>
      </c>
      <c r="F3" s="5">
        <v>287</v>
      </c>
      <c r="G3" s="5">
        <v>280</v>
      </c>
      <c r="H3" s="6">
        <v>1.0744186046511628</v>
      </c>
      <c r="I3" s="7">
        <v>231</v>
      </c>
      <c r="J3" s="7">
        <v>215</v>
      </c>
      <c r="K3" s="7"/>
      <c r="L3" s="7"/>
      <c r="M3" s="7"/>
      <c r="N3" s="5">
        <v>109</v>
      </c>
      <c r="O3" s="5">
        <v>110</v>
      </c>
      <c r="P3" s="8">
        <v>1.0461538461538462</v>
      </c>
      <c r="Q3" s="5">
        <v>340</v>
      </c>
      <c r="R3" s="5">
        <v>325</v>
      </c>
    </row>
  </sheetData>
  <mergeCells count="1">
    <mergeCell ref="B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7401B-B97C-4611-BD0B-8D6C47225FCE}">
  <dimension ref="A1:R33"/>
  <sheetViews>
    <sheetView tabSelected="1" zoomScale="70" zoomScaleNormal="70" workbookViewId="0">
      <selection activeCell="J2" sqref="J2"/>
    </sheetView>
  </sheetViews>
  <sheetFormatPr baseColWidth="10" defaultRowHeight="15" x14ac:dyDescent="0.25"/>
  <cols>
    <col min="1" max="1" width="17.140625" bestFit="1" customWidth="1"/>
    <col min="2" max="2" width="9" customWidth="1"/>
    <col min="3" max="3" width="10.85546875" customWidth="1"/>
    <col min="4" max="4" width="11.85546875" customWidth="1"/>
    <col min="5" max="10" width="11.42578125" customWidth="1"/>
    <col min="13" max="18" width="11.42578125" customWidth="1"/>
  </cols>
  <sheetData>
    <row r="1" spans="1:18" ht="15.75" thickBot="1" x14ac:dyDescent="0.3">
      <c r="A1" s="9"/>
    </row>
    <row r="2" spans="1:18" ht="40.5" customHeight="1" thickBot="1" x14ac:dyDescent="0.3">
      <c r="A2" s="10" t="s">
        <v>15</v>
      </c>
      <c r="B2" s="1" t="s">
        <v>1</v>
      </c>
      <c r="C2" s="1" t="s">
        <v>2</v>
      </c>
      <c r="D2" s="1" t="s">
        <v>3</v>
      </c>
      <c r="E2" s="11" t="s">
        <v>16</v>
      </c>
      <c r="F2" s="11" t="s">
        <v>17</v>
      </c>
      <c r="G2" s="11" t="s">
        <v>18</v>
      </c>
      <c r="H2" s="12" t="s">
        <v>4</v>
      </c>
      <c r="I2" s="13" t="s">
        <v>5</v>
      </c>
      <c r="J2" s="14" t="s">
        <v>6</v>
      </c>
      <c r="K2" s="11" t="s">
        <v>10</v>
      </c>
      <c r="L2" s="15" t="s">
        <v>11</v>
      </c>
      <c r="M2" s="16" t="s">
        <v>12</v>
      </c>
      <c r="N2" s="17" t="s">
        <v>13</v>
      </c>
      <c r="O2" s="18" t="s">
        <v>14</v>
      </c>
    </row>
    <row r="3" spans="1:18" ht="15.75" thickBot="1" x14ac:dyDescent="0.3">
      <c r="A3" s="19" t="s">
        <v>19</v>
      </c>
      <c r="B3" s="20">
        <f t="shared" ref="B3:B27" si="0">C3/D3</f>
        <v>1</v>
      </c>
      <c r="C3" s="21">
        <v>1</v>
      </c>
      <c r="D3" s="21">
        <v>1</v>
      </c>
      <c r="E3" s="20" t="e">
        <f t="shared" ref="E3:E27" si="1">F3/G3</f>
        <v>#DIV/0!</v>
      </c>
      <c r="F3" s="22">
        <v>0</v>
      </c>
      <c r="G3" s="23">
        <v>0</v>
      </c>
      <c r="H3" s="24" t="e">
        <f t="shared" ref="H3:H27" si="2">I3/J3</f>
        <v>#DIV/0!</v>
      </c>
      <c r="I3" s="25">
        <v>0</v>
      </c>
      <c r="J3" s="26">
        <v>0</v>
      </c>
      <c r="K3" s="27">
        <v>0</v>
      </c>
      <c r="L3" s="26">
        <v>0</v>
      </c>
      <c r="M3" s="28" t="e">
        <f t="shared" ref="M3:M27" si="3">N3/O3</f>
        <v>#DIV/0!</v>
      </c>
      <c r="N3" s="25">
        <v>0</v>
      </c>
      <c r="O3" s="25">
        <v>0</v>
      </c>
      <c r="P3" t="s">
        <v>20</v>
      </c>
      <c r="Q3" t="s">
        <v>21</v>
      </c>
      <c r="R3" t="s">
        <v>22</v>
      </c>
    </row>
    <row r="4" spans="1:18" ht="15.75" thickBot="1" x14ac:dyDescent="0.3">
      <c r="A4" s="19" t="s">
        <v>23</v>
      </c>
      <c r="B4" s="20">
        <f t="shared" si="0"/>
        <v>1.1000000000000001</v>
      </c>
      <c r="C4" s="19">
        <v>11</v>
      </c>
      <c r="D4" s="19">
        <v>10</v>
      </c>
      <c r="E4" s="20">
        <f t="shared" si="1"/>
        <v>1</v>
      </c>
      <c r="F4" s="25">
        <v>5</v>
      </c>
      <c r="G4" s="29">
        <v>5</v>
      </c>
      <c r="H4" s="24">
        <f t="shared" si="2"/>
        <v>0.8</v>
      </c>
      <c r="I4" s="25">
        <v>4</v>
      </c>
      <c r="J4" s="26">
        <v>5</v>
      </c>
      <c r="K4" s="27">
        <v>6</v>
      </c>
      <c r="L4" s="26">
        <v>5</v>
      </c>
      <c r="M4" s="28">
        <f t="shared" si="3"/>
        <v>1</v>
      </c>
      <c r="N4" s="25">
        <v>10</v>
      </c>
      <c r="O4" s="25">
        <v>10</v>
      </c>
      <c r="P4" t="s">
        <v>20</v>
      </c>
      <c r="Q4" t="s">
        <v>24</v>
      </c>
    </row>
    <row r="5" spans="1:18" ht="15.75" thickBot="1" x14ac:dyDescent="0.3">
      <c r="A5" s="19" t="s">
        <v>25</v>
      </c>
      <c r="B5" s="20">
        <f t="shared" si="0"/>
        <v>0.66666666666666663</v>
      </c>
      <c r="C5" s="19">
        <v>2</v>
      </c>
      <c r="D5" s="19">
        <v>3</v>
      </c>
      <c r="E5" s="20" t="e">
        <f t="shared" si="1"/>
        <v>#DIV/0!</v>
      </c>
      <c r="F5" s="25">
        <v>0</v>
      </c>
      <c r="G5" s="29">
        <v>0</v>
      </c>
      <c r="H5" s="24" t="e">
        <f t="shared" si="2"/>
        <v>#DIV/0!</v>
      </c>
      <c r="I5" s="25">
        <v>0</v>
      </c>
      <c r="J5" s="26">
        <v>0</v>
      </c>
      <c r="K5" s="27">
        <v>0</v>
      </c>
      <c r="L5" s="26">
        <v>0</v>
      </c>
      <c r="M5" s="28" t="e">
        <f t="shared" si="3"/>
        <v>#DIV/0!</v>
      </c>
      <c r="N5" s="25">
        <v>0</v>
      </c>
      <c r="O5" s="25">
        <v>0</v>
      </c>
      <c r="P5" s="9" t="s">
        <v>26</v>
      </c>
    </row>
    <row r="6" spans="1:18" ht="15.75" thickBot="1" x14ac:dyDescent="0.3">
      <c r="A6" s="19" t="s">
        <v>27</v>
      </c>
      <c r="B6" s="20">
        <f t="shared" si="0"/>
        <v>1.1111111111111112</v>
      </c>
      <c r="C6" s="19">
        <v>10</v>
      </c>
      <c r="D6" s="19">
        <v>9</v>
      </c>
      <c r="E6" s="20">
        <f t="shared" si="1"/>
        <v>0.90909090909090906</v>
      </c>
      <c r="F6" s="25">
        <v>10</v>
      </c>
      <c r="G6" s="29">
        <v>11</v>
      </c>
      <c r="H6" s="24">
        <f t="shared" si="2"/>
        <v>1.0769230769230769</v>
      </c>
      <c r="I6" s="30">
        <v>14</v>
      </c>
      <c r="J6" s="31">
        <v>13</v>
      </c>
      <c r="K6" s="27">
        <v>0</v>
      </c>
      <c r="L6" s="26">
        <v>0</v>
      </c>
      <c r="M6" s="28">
        <f t="shared" si="3"/>
        <v>1.0769230769230769</v>
      </c>
      <c r="N6" s="25">
        <v>14</v>
      </c>
      <c r="O6" s="25">
        <v>13</v>
      </c>
      <c r="P6" t="s">
        <v>28</v>
      </c>
      <c r="Q6" t="s">
        <v>29</v>
      </c>
      <c r="R6" t="s">
        <v>30</v>
      </c>
    </row>
    <row r="7" spans="1:18" ht="15.75" thickBot="1" x14ac:dyDescent="0.3">
      <c r="A7" s="19" t="s">
        <v>31</v>
      </c>
      <c r="B7" s="20">
        <f t="shared" si="0"/>
        <v>1.0833333333333333</v>
      </c>
      <c r="C7" s="19">
        <v>39</v>
      </c>
      <c r="D7" s="19">
        <v>36</v>
      </c>
      <c r="E7" s="20">
        <f t="shared" si="1"/>
        <v>1</v>
      </c>
      <c r="F7" s="25">
        <v>13</v>
      </c>
      <c r="G7" s="29">
        <v>13</v>
      </c>
      <c r="H7" s="24">
        <f t="shared" si="2"/>
        <v>1</v>
      </c>
      <c r="I7" s="25">
        <v>11</v>
      </c>
      <c r="J7" s="26">
        <v>11</v>
      </c>
      <c r="K7" s="27">
        <v>2</v>
      </c>
      <c r="L7" s="26">
        <v>2</v>
      </c>
      <c r="M7" s="28">
        <f t="shared" si="3"/>
        <v>1</v>
      </c>
      <c r="N7" s="25">
        <v>13</v>
      </c>
      <c r="O7" s="25">
        <v>13</v>
      </c>
      <c r="P7" t="s">
        <v>20</v>
      </c>
      <c r="Q7" t="s">
        <v>32</v>
      </c>
      <c r="R7" t="s">
        <v>33</v>
      </c>
    </row>
    <row r="8" spans="1:18" ht="15.75" thickBot="1" x14ac:dyDescent="0.3">
      <c r="A8" s="19" t="s">
        <v>34</v>
      </c>
      <c r="B8" s="20">
        <f t="shared" si="0"/>
        <v>1</v>
      </c>
      <c r="C8" s="19">
        <v>1</v>
      </c>
      <c r="D8" s="19">
        <v>1</v>
      </c>
      <c r="E8" s="20">
        <f t="shared" si="1"/>
        <v>1</v>
      </c>
      <c r="F8" s="25">
        <v>6</v>
      </c>
      <c r="G8" s="29">
        <v>6</v>
      </c>
      <c r="H8" s="24">
        <f t="shared" si="2"/>
        <v>1</v>
      </c>
      <c r="I8" s="25">
        <v>6</v>
      </c>
      <c r="J8" s="26">
        <v>6</v>
      </c>
      <c r="K8" s="27">
        <v>0</v>
      </c>
      <c r="L8" s="26">
        <v>0</v>
      </c>
      <c r="M8" s="28">
        <f t="shared" si="3"/>
        <v>1</v>
      </c>
      <c r="N8" s="25">
        <v>6</v>
      </c>
      <c r="O8" s="25">
        <v>6</v>
      </c>
    </row>
    <row r="9" spans="1:18" ht="15.75" thickBot="1" x14ac:dyDescent="0.3">
      <c r="A9" s="19" t="s">
        <v>35</v>
      </c>
      <c r="B9" s="20">
        <f t="shared" si="0"/>
        <v>0.96153846153846156</v>
      </c>
      <c r="C9" s="19">
        <v>25</v>
      </c>
      <c r="D9" s="19">
        <v>26</v>
      </c>
      <c r="E9" s="20">
        <f t="shared" si="1"/>
        <v>1.25</v>
      </c>
      <c r="F9" s="25">
        <v>5</v>
      </c>
      <c r="G9" s="29">
        <v>4</v>
      </c>
      <c r="H9" s="24">
        <f t="shared" si="2"/>
        <v>1.3333333333333333</v>
      </c>
      <c r="I9" s="25">
        <v>4</v>
      </c>
      <c r="J9" s="26">
        <v>3</v>
      </c>
      <c r="K9" s="27">
        <v>4</v>
      </c>
      <c r="L9" s="26">
        <v>4</v>
      </c>
      <c r="M9" s="28">
        <f t="shared" si="3"/>
        <v>1.1428571428571428</v>
      </c>
      <c r="N9" s="25">
        <v>8</v>
      </c>
      <c r="O9" s="25">
        <v>7</v>
      </c>
      <c r="P9" t="s">
        <v>36</v>
      </c>
      <c r="Q9" t="s">
        <v>37</v>
      </c>
      <c r="R9" t="s">
        <v>38</v>
      </c>
    </row>
    <row r="10" spans="1:18" ht="15.75" thickBot="1" x14ac:dyDescent="0.3">
      <c r="A10" s="19" t="s">
        <v>39</v>
      </c>
      <c r="B10" s="20" t="e">
        <f t="shared" si="0"/>
        <v>#DIV/0!</v>
      </c>
      <c r="C10" s="19">
        <v>0</v>
      </c>
      <c r="D10" s="19">
        <v>0</v>
      </c>
      <c r="E10" s="20" t="e">
        <f t="shared" si="1"/>
        <v>#DIV/0!</v>
      </c>
      <c r="F10" s="25">
        <v>0</v>
      </c>
      <c r="G10" s="29">
        <v>0</v>
      </c>
      <c r="H10" s="24" t="e">
        <f t="shared" si="2"/>
        <v>#DIV/0!</v>
      </c>
      <c r="I10" s="25">
        <v>0</v>
      </c>
      <c r="J10" s="26">
        <v>0</v>
      </c>
      <c r="K10" s="27">
        <v>0</v>
      </c>
      <c r="L10" s="26">
        <v>0</v>
      </c>
      <c r="M10" s="28" t="e">
        <f t="shared" si="3"/>
        <v>#DIV/0!</v>
      </c>
      <c r="N10" s="25">
        <v>0</v>
      </c>
      <c r="O10" s="25">
        <v>0</v>
      </c>
      <c r="P10" t="s">
        <v>20</v>
      </c>
      <c r="Q10" t="s">
        <v>40</v>
      </c>
    </row>
    <row r="11" spans="1:18" ht="15.75" thickBot="1" x14ac:dyDescent="0.3">
      <c r="A11" s="19" t="s">
        <v>41</v>
      </c>
      <c r="B11" s="20">
        <f t="shared" si="0"/>
        <v>1.2</v>
      </c>
      <c r="C11" s="19">
        <v>6</v>
      </c>
      <c r="D11" s="19">
        <v>5</v>
      </c>
      <c r="E11" s="20" t="e">
        <f t="shared" si="1"/>
        <v>#DIV/0!</v>
      </c>
      <c r="F11" s="25">
        <v>0</v>
      </c>
      <c r="G11" s="29">
        <v>0</v>
      </c>
      <c r="H11" s="24" t="e">
        <f t="shared" si="2"/>
        <v>#DIV/0!</v>
      </c>
      <c r="I11" s="25">
        <v>0</v>
      </c>
      <c r="J11" s="26">
        <v>0</v>
      </c>
      <c r="K11" s="27">
        <v>0</v>
      </c>
      <c r="L11" s="26">
        <v>0</v>
      </c>
      <c r="M11" s="28" t="e">
        <f t="shared" si="3"/>
        <v>#DIV/0!</v>
      </c>
      <c r="N11" s="25">
        <v>0</v>
      </c>
      <c r="O11" s="25">
        <v>0</v>
      </c>
      <c r="P11" t="s">
        <v>20</v>
      </c>
      <c r="Q11" t="s">
        <v>21</v>
      </c>
      <c r="R11" t="s">
        <v>22</v>
      </c>
    </row>
    <row r="12" spans="1:18" ht="15.75" thickBot="1" x14ac:dyDescent="0.3">
      <c r="A12" s="19" t="s">
        <v>42</v>
      </c>
      <c r="B12" s="20">
        <f t="shared" si="0"/>
        <v>1</v>
      </c>
      <c r="C12" s="19">
        <v>7</v>
      </c>
      <c r="D12" s="19">
        <v>7</v>
      </c>
      <c r="E12" s="20">
        <f t="shared" si="1"/>
        <v>1</v>
      </c>
      <c r="F12" s="25">
        <v>6</v>
      </c>
      <c r="G12" s="29">
        <v>6</v>
      </c>
      <c r="H12" s="24">
        <f t="shared" si="2"/>
        <v>1</v>
      </c>
      <c r="I12" s="25">
        <v>5</v>
      </c>
      <c r="J12" s="26">
        <v>5</v>
      </c>
      <c r="K12" s="27">
        <v>2</v>
      </c>
      <c r="L12" s="26">
        <v>2</v>
      </c>
      <c r="M12" s="28">
        <f t="shared" si="3"/>
        <v>1</v>
      </c>
      <c r="N12" s="25">
        <v>7</v>
      </c>
      <c r="O12" s="25">
        <v>7</v>
      </c>
      <c r="P12" t="s">
        <v>28</v>
      </c>
    </row>
    <row r="13" spans="1:18" ht="15.75" thickBot="1" x14ac:dyDescent="0.3">
      <c r="A13" s="19" t="s">
        <v>43</v>
      </c>
      <c r="B13" s="20">
        <f t="shared" si="0"/>
        <v>1</v>
      </c>
      <c r="C13" s="19">
        <v>3</v>
      </c>
      <c r="D13" s="19">
        <v>3</v>
      </c>
      <c r="E13" s="20">
        <f t="shared" si="1"/>
        <v>1</v>
      </c>
      <c r="F13" s="25">
        <v>2</v>
      </c>
      <c r="G13" s="29">
        <v>2</v>
      </c>
      <c r="H13" s="24">
        <f t="shared" si="2"/>
        <v>1</v>
      </c>
      <c r="I13" s="25">
        <v>3</v>
      </c>
      <c r="J13" s="26">
        <v>3</v>
      </c>
      <c r="K13" s="27">
        <v>1</v>
      </c>
      <c r="L13" s="26">
        <v>1</v>
      </c>
      <c r="M13" s="28">
        <f t="shared" si="3"/>
        <v>1</v>
      </c>
      <c r="N13" s="25">
        <v>4</v>
      </c>
      <c r="O13" s="25">
        <v>4</v>
      </c>
    </row>
    <row r="14" spans="1:18" ht="15.75" thickBot="1" x14ac:dyDescent="0.3">
      <c r="A14" s="19" t="s">
        <v>44</v>
      </c>
      <c r="B14" s="20">
        <f t="shared" si="0"/>
        <v>1</v>
      </c>
      <c r="C14" s="19">
        <v>1</v>
      </c>
      <c r="D14" s="19">
        <v>1</v>
      </c>
      <c r="E14" s="20" t="e">
        <f t="shared" si="1"/>
        <v>#DIV/0!</v>
      </c>
      <c r="F14" s="25">
        <v>0</v>
      </c>
      <c r="G14" s="29">
        <v>0</v>
      </c>
      <c r="H14" s="24" t="e">
        <f t="shared" si="2"/>
        <v>#DIV/0!</v>
      </c>
      <c r="I14" s="25">
        <v>0</v>
      </c>
      <c r="J14" s="26">
        <v>0</v>
      </c>
      <c r="K14" s="27"/>
      <c r="L14" s="26"/>
      <c r="M14" s="28" t="e">
        <f t="shared" si="3"/>
        <v>#DIV/0!</v>
      </c>
      <c r="N14" s="25">
        <v>0</v>
      </c>
      <c r="O14" s="25">
        <v>0</v>
      </c>
      <c r="P14" t="s">
        <v>28</v>
      </c>
      <c r="Q14" t="s">
        <v>45</v>
      </c>
      <c r="R14" t="s">
        <v>45</v>
      </c>
    </row>
    <row r="15" spans="1:18" ht="15.75" thickBot="1" x14ac:dyDescent="0.3">
      <c r="A15" s="19" t="s">
        <v>46</v>
      </c>
      <c r="B15" s="20">
        <f t="shared" si="0"/>
        <v>1</v>
      </c>
      <c r="C15" s="19">
        <v>3</v>
      </c>
      <c r="D15" s="19">
        <v>3</v>
      </c>
      <c r="E15" s="20" t="e">
        <f t="shared" si="1"/>
        <v>#DIV/0!</v>
      </c>
      <c r="F15" s="25">
        <v>0</v>
      </c>
      <c r="G15" s="29">
        <v>0</v>
      </c>
      <c r="H15" s="24" t="e">
        <f t="shared" si="2"/>
        <v>#DIV/0!</v>
      </c>
      <c r="I15" s="25">
        <v>0</v>
      </c>
      <c r="J15" s="26">
        <v>0</v>
      </c>
      <c r="K15" s="27">
        <v>0</v>
      </c>
      <c r="L15" s="26">
        <v>0</v>
      </c>
      <c r="M15" s="28" t="e">
        <f t="shared" si="3"/>
        <v>#DIV/0!</v>
      </c>
      <c r="N15" s="25">
        <v>0</v>
      </c>
      <c r="O15" s="25">
        <v>0</v>
      </c>
    </row>
    <row r="16" spans="1:18" ht="15.75" thickBot="1" x14ac:dyDescent="0.3">
      <c r="A16" s="19" t="s">
        <v>47</v>
      </c>
      <c r="B16" s="20">
        <f t="shared" si="0"/>
        <v>1</v>
      </c>
      <c r="C16" s="19">
        <v>8</v>
      </c>
      <c r="D16" s="19">
        <v>8</v>
      </c>
      <c r="E16" s="20">
        <f t="shared" si="1"/>
        <v>1</v>
      </c>
      <c r="F16" s="25">
        <v>8</v>
      </c>
      <c r="G16" s="29">
        <v>8</v>
      </c>
      <c r="H16" s="24">
        <f t="shared" si="2"/>
        <v>1</v>
      </c>
      <c r="I16" s="25">
        <v>2</v>
      </c>
      <c r="J16" s="26">
        <v>2</v>
      </c>
      <c r="K16" s="27">
        <v>4</v>
      </c>
      <c r="L16" s="26">
        <v>4</v>
      </c>
      <c r="M16" s="28">
        <f t="shared" si="3"/>
        <v>1</v>
      </c>
      <c r="N16" s="25">
        <v>6</v>
      </c>
      <c r="O16" s="25">
        <v>6</v>
      </c>
      <c r="P16" t="s">
        <v>28</v>
      </c>
    </row>
    <row r="17" spans="1:18" ht="15.75" thickBot="1" x14ac:dyDescent="0.3">
      <c r="A17" s="19" t="s">
        <v>48</v>
      </c>
      <c r="B17" s="20">
        <f t="shared" si="0"/>
        <v>1</v>
      </c>
      <c r="C17" s="19">
        <v>1</v>
      </c>
      <c r="D17" s="19">
        <v>1</v>
      </c>
      <c r="E17" s="20">
        <f t="shared" si="1"/>
        <v>1</v>
      </c>
      <c r="F17" s="25">
        <v>10</v>
      </c>
      <c r="G17" s="29">
        <v>10</v>
      </c>
      <c r="H17" s="24">
        <f t="shared" si="2"/>
        <v>1</v>
      </c>
      <c r="I17" s="25">
        <v>9</v>
      </c>
      <c r="J17" s="26">
        <v>9</v>
      </c>
      <c r="K17" s="27">
        <v>1</v>
      </c>
      <c r="L17" s="26">
        <v>1</v>
      </c>
      <c r="M17" s="28">
        <f t="shared" si="3"/>
        <v>1</v>
      </c>
      <c r="N17" s="25">
        <v>10</v>
      </c>
      <c r="O17" s="25">
        <v>10</v>
      </c>
      <c r="P17" t="s">
        <v>28</v>
      </c>
      <c r="Q17" t="s">
        <v>49</v>
      </c>
      <c r="R17" t="s">
        <v>50</v>
      </c>
    </row>
    <row r="18" spans="1:18" ht="15.75" thickBot="1" x14ac:dyDescent="0.3">
      <c r="A18" s="19" t="s">
        <v>51</v>
      </c>
      <c r="B18" s="20">
        <f t="shared" si="0"/>
        <v>1.0909090909090908</v>
      </c>
      <c r="C18" s="19">
        <v>36</v>
      </c>
      <c r="D18" s="19">
        <v>33</v>
      </c>
      <c r="E18" s="20">
        <f t="shared" si="1"/>
        <v>1</v>
      </c>
      <c r="F18" s="25">
        <v>13</v>
      </c>
      <c r="G18" s="29">
        <v>13</v>
      </c>
      <c r="H18" s="24">
        <f t="shared" si="2"/>
        <v>1</v>
      </c>
      <c r="I18" s="25">
        <v>13</v>
      </c>
      <c r="J18" s="26">
        <v>13</v>
      </c>
      <c r="K18" s="27">
        <v>3</v>
      </c>
      <c r="L18" s="26">
        <v>3</v>
      </c>
      <c r="M18" s="28">
        <f t="shared" si="3"/>
        <v>1</v>
      </c>
      <c r="N18" s="25">
        <v>16</v>
      </c>
      <c r="O18" s="25">
        <v>16</v>
      </c>
      <c r="P18" t="s">
        <v>28</v>
      </c>
    </row>
    <row r="19" spans="1:18" ht="15.75" thickBot="1" x14ac:dyDescent="0.3">
      <c r="A19" s="19" t="s">
        <v>52</v>
      </c>
      <c r="B19" s="20">
        <f t="shared" si="0"/>
        <v>1</v>
      </c>
      <c r="C19" s="19">
        <v>5</v>
      </c>
      <c r="D19" s="19">
        <v>5</v>
      </c>
      <c r="E19" s="20" t="e">
        <f t="shared" si="1"/>
        <v>#DIV/0!</v>
      </c>
      <c r="F19" s="25">
        <v>0</v>
      </c>
      <c r="G19" s="29">
        <v>0</v>
      </c>
      <c r="H19" s="24" t="e">
        <f t="shared" si="2"/>
        <v>#DIV/0!</v>
      </c>
      <c r="I19" s="25">
        <v>0</v>
      </c>
      <c r="J19" s="26">
        <v>0</v>
      </c>
      <c r="K19" s="27">
        <v>0</v>
      </c>
      <c r="L19" s="26">
        <v>0</v>
      </c>
      <c r="M19" s="28" t="e">
        <f t="shared" si="3"/>
        <v>#DIV/0!</v>
      </c>
      <c r="N19" s="25">
        <v>0</v>
      </c>
      <c r="O19" s="25">
        <v>0</v>
      </c>
    </row>
    <row r="20" spans="1:18" ht="15.75" thickBot="1" x14ac:dyDescent="0.3">
      <c r="A20" s="19" t="s">
        <v>53</v>
      </c>
      <c r="B20" s="20">
        <f t="shared" si="0"/>
        <v>1</v>
      </c>
      <c r="C20" s="19">
        <v>60</v>
      </c>
      <c r="D20" s="19">
        <v>60</v>
      </c>
      <c r="E20" s="20">
        <f t="shared" si="1"/>
        <v>0.95238095238095233</v>
      </c>
      <c r="F20" s="25">
        <v>20</v>
      </c>
      <c r="G20" s="29">
        <v>21</v>
      </c>
      <c r="H20" s="24">
        <f t="shared" si="2"/>
        <v>1.1923076923076923</v>
      </c>
      <c r="I20" s="30">
        <v>31</v>
      </c>
      <c r="J20" s="31">
        <v>26</v>
      </c>
      <c r="K20" s="27"/>
      <c r="L20" s="32"/>
      <c r="M20" s="28">
        <f t="shared" si="3"/>
        <v>1.1923076923076923</v>
      </c>
      <c r="N20" s="25">
        <v>31</v>
      </c>
      <c r="O20" s="25">
        <v>26</v>
      </c>
      <c r="P20" t="s">
        <v>28</v>
      </c>
      <c r="Q20" t="s">
        <v>29</v>
      </c>
      <c r="R20" t="s">
        <v>30</v>
      </c>
    </row>
    <row r="21" spans="1:18" ht="15.75" thickBot="1" x14ac:dyDescent="0.3">
      <c r="A21" s="19" t="s">
        <v>54</v>
      </c>
      <c r="B21" s="20">
        <f t="shared" si="0"/>
        <v>1</v>
      </c>
      <c r="C21" s="19">
        <v>2</v>
      </c>
      <c r="D21" s="19">
        <v>2</v>
      </c>
      <c r="E21" s="20" t="e">
        <f t="shared" si="1"/>
        <v>#DIV/0!</v>
      </c>
      <c r="F21" s="25">
        <v>8</v>
      </c>
      <c r="G21" s="29">
        <v>0</v>
      </c>
      <c r="H21" s="24" t="e">
        <f t="shared" si="2"/>
        <v>#DIV/0!</v>
      </c>
      <c r="I21" s="25">
        <v>8</v>
      </c>
      <c r="J21" s="26">
        <v>0</v>
      </c>
      <c r="K21" s="27">
        <v>0</v>
      </c>
      <c r="L21" s="26">
        <v>0</v>
      </c>
      <c r="M21" s="28" t="e">
        <f t="shared" si="3"/>
        <v>#DIV/0!</v>
      </c>
      <c r="N21" s="25">
        <v>8</v>
      </c>
      <c r="O21" s="25">
        <v>0</v>
      </c>
    </row>
    <row r="22" spans="1:18" ht="15.75" thickBot="1" x14ac:dyDescent="0.3">
      <c r="A22" s="19" t="s">
        <v>55</v>
      </c>
      <c r="B22" s="20">
        <f t="shared" si="0"/>
        <v>1.2</v>
      </c>
      <c r="C22" s="19">
        <v>6</v>
      </c>
      <c r="D22" s="19">
        <v>5</v>
      </c>
      <c r="E22" s="20" t="e">
        <f t="shared" si="1"/>
        <v>#DIV/0!</v>
      </c>
      <c r="F22" s="25">
        <v>0</v>
      </c>
      <c r="G22" s="29">
        <v>0</v>
      </c>
      <c r="H22" s="24" t="e">
        <f t="shared" si="2"/>
        <v>#DIV/0!</v>
      </c>
      <c r="I22" s="25">
        <v>0</v>
      </c>
      <c r="J22" s="26">
        <v>0</v>
      </c>
      <c r="K22" s="27">
        <v>0</v>
      </c>
      <c r="L22" s="26">
        <v>0</v>
      </c>
      <c r="M22" s="28" t="e">
        <f t="shared" si="3"/>
        <v>#DIV/0!</v>
      </c>
      <c r="N22" s="25">
        <v>0</v>
      </c>
      <c r="O22" s="25">
        <v>0</v>
      </c>
      <c r="P22" t="s">
        <v>20</v>
      </c>
      <c r="Q22" t="s">
        <v>56</v>
      </c>
      <c r="R22" t="s">
        <v>22</v>
      </c>
    </row>
    <row r="23" spans="1:18" ht="15.75" thickBot="1" x14ac:dyDescent="0.3">
      <c r="A23" s="19" t="s">
        <v>57</v>
      </c>
      <c r="B23" s="20">
        <f t="shared" si="0"/>
        <v>1</v>
      </c>
      <c r="C23" s="19">
        <v>3</v>
      </c>
      <c r="D23" s="19">
        <v>3</v>
      </c>
      <c r="E23" s="20" t="e">
        <f t="shared" si="1"/>
        <v>#DIV/0!</v>
      </c>
      <c r="F23" s="25">
        <v>0</v>
      </c>
      <c r="G23" s="29">
        <v>0</v>
      </c>
      <c r="H23" s="24">
        <f t="shared" si="2"/>
        <v>1</v>
      </c>
      <c r="I23" s="25">
        <v>2</v>
      </c>
      <c r="J23" s="26">
        <v>2</v>
      </c>
      <c r="K23" s="27">
        <v>0</v>
      </c>
      <c r="L23" s="26">
        <v>0</v>
      </c>
      <c r="M23" s="28">
        <f t="shared" si="3"/>
        <v>1</v>
      </c>
      <c r="N23" s="25">
        <v>2</v>
      </c>
      <c r="O23" s="25">
        <v>2</v>
      </c>
    </row>
    <row r="24" spans="1:18" ht="15.75" thickBot="1" x14ac:dyDescent="0.3">
      <c r="A24" s="19" t="s">
        <v>58</v>
      </c>
      <c r="B24" s="20">
        <f t="shared" si="0"/>
        <v>1.2</v>
      </c>
      <c r="C24" s="19">
        <v>6</v>
      </c>
      <c r="D24" s="19">
        <v>5</v>
      </c>
      <c r="E24" s="20" t="e">
        <f t="shared" si="1"/>
        <v>#DIV/0!</v>
      </c>
      <c r="F24" s="25">
        <v>1</v>
      </c>
      <c r="G24" s="29">
        <v>0</v>
      </c>
      <c r="H24" s="24" t="e">
        <f t="shared" si="2"/>
        <v>#DIV/0!</v>
      </c>
      <c r="I24" s="25">
        <v>1</v>
      </c>
      <c r="J24" s="26">
        <v>0</v>
      </c>
      <c r="K24" s="27">
        <v>0</v>
      </c>
      <c r="L24" s="26">
        <v>0</v>
      </c>
      <c r="M24" s="28" t="e">
        <f t="shared" si="3"/>
        <v>#DIV/0!</v>
      </c>
      <c r="N24" s="25">
        <v>1</v>
      </c>
      <c r="O24" s="25">
        <v>0</v>
      </c>
    </row>
    <row r="25" spans="1:18" ht="15.75" thickBot="1" x14ac:dyDescent="0.3">
      <c r="A25" s="19" t="s">
        <v>59</v>
      </c>
      <c r="B25" s="20">
        <f t="shared" si="0"/>
        <v>1.041044776119403</v>
      </c>
      <c r="C25" s="19">
        <v>279</v>
      </c>
      <c r="D25" s="19">
        <v>268</v>
      </c>
      <c r="E25" s="20">
        <f t="shared" si="1"/>
        <v>0.978494623655914</v>
      </c>
      <c r="F25" s="25">
        <v>91</v>
      </c>
      <c r="G25" s="29">
        <v>93</v>
      </c>
      <c r="H25" s="24">
        <f t="shared" si="2"/>
        <v>1</v>
      </c>
      <c r="I25" s="25">
        <v>57</v>
      </c>
      <c r="J25" s="26">
        <v>57</v>
      </c>
      <c r="K25" s="27">
        <v>60</v>
      </c>
      <c r="L25" s="26">
        <v>62</v>
      </c>
      <c r="M25" s="28">
        <f t="shared" si="3"/>
        <v>0.98319327731092432</v>
      </c>
      <c r="N25" s="25">
        <v>117</v>
      </c>
      <c r="O25" s="25">
        <v>119</v>
      </c>
      <c r="P25" t="s">
        <v>60</v>
      </c>
      <c r="Q25" t="s">
        <v>61</v>
      </c>
      <c r="R25" t="s">
        <v>62</v>
      </c>
    </row>
    <row r="26" spans="1:18" ht="15.75" thickBot="1" x14ac:dyDescent="0.3">
      <c r="A26" s="19" t="s">
        <v>63</v>
      </c>
      <c r="B26" s="20">
        <f t="shared" si="0"/>
        <v>0.83333333333333337</v>
      </c>
      <c r="C26" s="19">
        <v>5</v>
      </c>
      <c r="D26" s="19">
        <v>6</v>
      </c>
      <c r="E26" s="20">
        <f t="shared" si="1"/>
        <v>1.3333333333333333</v>
      </c>
      <c r="F26" s="25">
        <v>4</v>
      </c>
      <c r="G26" s="29">
        <v>3</v>
      </c>
      <c r="H26" s="24">
        <f t="shared" si="2"/>
        <v>1.3333333333333333</v>
      </c>
      <c r="I26" s="25">
        <v>4</v>
      </c>
      <c r="J26" s="26">
        <v>3</v>
      </c>
      <c r="K26" s="27">
        <v>1</v>
      </c>
      <c r="L26" s="26">
        <v>1</v>
      </c>
      <c r="M26" s="28">
        <f t="shared" si="3"/>
        <v>1.25</v>
      </c>
      <c r="N26" s="25">
        <v>5</v>
      </c>
      <c r="O26" s="25">
        <v>4</v>
      </c>
    </row>
    <row r="27" spans="1:18" ht="15.75" thickBot="1" x14ac:dyDescent="0.3">
      <c r="A27" s="19" t="s">
        <v>64</v>
      </c>
      <c r="B27" s="20">
        <f t="shared" si="0"/>
        <v>0.75294117647058822</v>
      </c>
      <c r="C27" s="19">
        <v>64</v>
      </c>
      <c r="D27" s="19">
        <v>85</v>
      </c>
      <c r="E27" s="20">
        <f t="shared" si="1"/>
        <v>1</v>
      </c>
      <c r="F27" s="25">
        <v>85</v>
      </c>
      <c r="G27" s="29">
        <v>85</v>
      </c>
      <c r="H27" s="24">
        <f t="shared" si="2"/>
        <v>1</v>
      </c>
      <c r="I27" s="30">
        <v>57</v>
      </c>
      <c r="J27" s="31">
        <v>57</v>
      </c>
      <c r="K27" s="27">
        <v>25</v>
      </c>
      <c r="L27" s="26">
        <v>25</v>
      </c>
      <c r="M27" s="28">
        <f t="shared" si="3"/>
        <v>1</v>
      </c>
      <c r="N27" s="25">
        <v>82</v>
      </c>
      <c r="O27" s="25">
        <v>82</v>
      </c>
      <c r="P27" t="s">
        <v>20</v>
      </c>
      <c r="Q27" t="s">
        <v>65</v>
      </c>
      <c r="R27" t="s">
        <v>66</v>
      </c>
    </row>
    <row r="28" spans="1:18" ht="15.75" thickBot="1" x14ac:dyDescent="0.3">
      <c r="A28" s="33" t="s">
        <v>67</v>
      </c>
      <c r="B28" s="34">
        <f>C28/D28</f>
        <v>0.9965870307167235</v>
      </c>
      <c r="C28" s="35">
        <f>SUM(C3:C27)</f>
        <v>584</v>
      </c>
      <c r="D28" s="35">
        <f>SUM(D3:D27)</f>
        <v>586</v>
      </c>
      <c r="E28" s="34">
        <f>F28/G28</f>
        <v>1.0249999999999999</v>
      </c>
      <c r="F28" s="36">
        <f>SUM(F3:F27)</f>
        <v>287</v>
      </c>
      <c r="G28" s="37">
        <f>SUM(G3:G27)</f>
        <v>280</v>
      </c>
      <c r="H28" s="38">
        <f>I28/J28</f>
        <v>1.0744186046511628</v>
      </c>
      <c r="I28" s="44">
        <f>SUM(I3:I27)</f>
        <v>231</v>
      </c>
      <c r="J28" s="45">
        <f>SUM(J3:J27)</f>
        <v>215</v>
      </c>
      <c r="K28" s="41">
        <f>SUM(K3:K27)</f>
        <v>109</v>
      </c>
      <c r="L28" s="40">
        <f>SUM(L3:L27)</f>
        <v>110</v>
      </c>
      <c r="M28" s="42">
        <f>N28/O28</f>
        <v>1.0461538461538462</v>
      </c>
      <c r="N28" s="39">
        <f>SUM(N3:N27)</f>
        <v>340</v>
      </c>
      <c r="O28" s="40">
        <f>SUM(O3:O27)</f>
        <v>325</v>
      </c>
    </row>
    <row r="33" spans="1:1" x14ac:dyDescent="0.25">
      <c r="A33" s="4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Meta alcanzada 2o trim</vt:lpstr>
      <vt:lpstr>Medio de verificación 2T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R</dc:creator>
  <cp:lastModifiedBy>Usuario</cp:lastModifiedBy>
  <dcterms:created xsi:type="dcterms:W3CDTF">2020-07-10T18:58:56Z</dcterms:created>
  <dcterms:modified xsi:type="dcterms:W3CDTF">2020-09-21T18:19:23Z</dcterms:modified>
</cp:coreProperties>
</file>