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Evaluación\MIR\2017\4TRIM17\CUENTA PÚBLICA\S192\"/>
    </mc:Choice>
  </mc:AlternateContent>
  <bookViews>
    <workbookView xWindow="0" yWindow="0" windowWidth="23040" windowHeight="9192"/>
  </bookViews>
  <sheets>
    <sheet name="Cuenta Pública 2017-S192"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8" i="1" l="1"/>
  <c r="M18" i="1" s="1"/>
  <c r="P18" i="1" s="1"/>
  <c r="J18" i="1"/>
  <c r="O17" i="1"/>
  <c r="N17" i="1"/>
  <c r="M17" i="1" s="1"/>
  <c r="P17" i="1" s="1"/>
  <c r="J17" i="1"/>
  <c r="O16" i="1"/>
  <c r="N16" i="1"/>
  <c r="M16" i="1" s="1"/>
  <c r="P16" i="1" s="1"/>
  <c r="J16" i="1"/>
  <c r="O15" i="1"/>
  <c r="N15" i="1"/>
  <c r="M15" i="1" s="1"/>
  <c r="P15" i="1" s="1"/>
  <c r="J15" i="1"/>
  <c r="O14" i="1"/>
  <c r="N14" i="1"/>
  <c r="M14" i="1" s="1"/>
  <c r="P14" i="1" s="1"/>
  <c r="J14" i="1"/>
  <c r="O13" i="1"/>
  <c r="N13" i="1"/>
  <c r="M13" i="1" s="1"/>
  <c r="P13" i="1" s="1"/>
  <c r="J13" i="1"/>
  <c r="N12" i="1"/>
  <c r="M12" i="1" s="1"/>
  <c r="P12" i="1" s="1"/>
  <c r="J12" i="1"/>
  <c r="O11" i="1"/>
  <c r="N11" i="1"/>
  <c r="M11" i="1" s="1"/>
  <c r="P11" i="1" s="1"/>
  <c r="J11" i="1"/>
  <c r="N10" i="1"/>
  <c r="M10" i="1"/>
  <c r="P10" i="1" s="1"/>
  <c r="J10" i="1"/>
</calcChain>
</file>

<file path=xl/sharedStrings.xml><?xml version="1.0" encoding="utf-8"?>
<sst xmlns="http://schemas.openxmlformats.org/spreadsheetml/2006/main" count="136" uniqueCount="68">
  <si>
    <t>CUENTA PÚBLICA 2017</t>
  </si>
  <si>
    <t>Programa S192</t>
  </si>
  <si>
    <t>MIR 2017</t>
  </si>
  <si>
    <t>Planeado</t>
  </si>
  <si>
    <t>Alcanzado</t>
  </si>
  <si>
    <t>Variación</t>
  </si>
  <si>
    <t>Tipo de Justificación</t>
  </si>
  <si>
    <t>Justificación</t>
  </si>
  <si>
    <t xml:space="preserve">Programa presupuestario </t>
  </si>
  <si>
    <t>Indicador</t>
  </si>
  <si>
    <t>Definición</t>
  </si>
  <si>
    <t>Método de Calculo</t>
  </si>
  <si>
    <t>Nivel</t>
  </si>
  <si>
    <t>Unidad de Medida</t>
  </si>
  <si>
    <t>Tipo de Indicador</t>
  </si>
  <si>
    <t>Dimensión del Indicador</t>
  </si>
  <si>
    <t>Frecuencia de Medición</t>
  </si>
  <si>
    <t xml:space="preserve">Idicador Metas </t>
  </si>
  <si>
    <t xml:space="preserve">Numerador  Metas </t>
  </si>
  <si>
    <t xml:space="preserve">Denominador  Metas </t>
  </si>
  <si>
    <t>Indicador Alcanzada</t>
  </si>
  <si>
    <t>Numerador Alcanzada</t>
  </si>
  <si>
    <t>Denominador Alcanzada</t>
  </si>
  <si>
    <t>Causa</t>
  </si>
  <si>
    <t>Efecto</t>
  </si>
  <si>
    <t>Otros Motivos</t>
  </si>
  <si>
    <t>S-192 - Fortalecimiento sectorial de las capacidades científicas, tecnológicas y de innovación</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</si>
  <si>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</si>
  <si>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</si>
  <si>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</si>
  <si>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Fin</t>
  </si>
  <si>
    <t>Porcentaje</t>
  </si>
  <si>
    <t>Estratégico</t>
  </si>
  <si>
    <t>Eficacia</t>
  </si>
  <si>
    <t>Anual</t>
  </si>
  <si>
    <t>N/A</t>
  </si>
  <si>
    <t>-</t>
  </si>
  <si>
    <t>Gasto en Investigación y Desarrollo Experimental respecto al PIB</t>
  </si>
  <si>
    <t>Mide el porcentaje del Producto Interno Bruto que se destina a investigación y a desarrollo experimental</t>
  </si>
  <si>
    <t>(Gasto en Investigación y Desarrollo Experimental en el periodo t) / (Producto Interno Bruto en el periodo t)*100</t>
  </si>
  <si>
    <t>114,250.67 </t>
  </si>
  <si>
    <t>19,591,643.29 </t>
  </si>
  <si>
    <t>Tasa de éxito de capacidades en CTI fortalecidas.</t>
  </si>
  <si>
    <t>Dicho indicador es considerado una buena aproximación del efecto del programa a nivel de resultados; ya que si un proyecto concluye exitosamente, es decir con dictamen técnico final aprobatorio, significa que las capacidades en ciencia, tecnología e innovación que el Sector Administrativo de la Administración Pública Federal (APF) buscaba fortalecer, y que fueron plasmadas en las demandas, han sido fortalecidas.</t>
  </si>
  <si>
    <t>(Número de proyectos concluidos con dictamen técnico final aprobatorio en el periodo t / Número total de proyectos que debieron concluir en el periodo t) * 100</t>
  </si>
  <si>
    <t>Propósito</t>
  </si>
  <si>
    <t>Porcentaje de proyectos apoyados económicamente</t>
  </si>
  <si>
    <t>Porcentaje de proyectos apoyados económicamente por los Fondos Sectoriales con respecto al total de proyectos con dictamen aprobatorio de evaluación. Se entiende por dictamen favorable: Aquellos proyectos que cumplen con los requisitos y criterios de evaluación establecidos en la convocatoria correspondiente.</t>
  </si>
  <si>
    <t>(Número de proyectos apoyados economicamente en el año t / Numero de proyectos con dictamen aprobatorio de evaluación en el año t)*100</t>
  </si>
  <si>
    <t>Componente</t>
  </si>
  <si>
    <t>Porcentaje de convocatorias publicadas</t>
  </si>
  <si>
    <t>Porcentaje de las convocatorias que publican los Fondos Sectoriales en el periodo t respecto del total de convocatorias programadas para el periodo t.</t>
  </si>
  <si>
    <t>(Número de convocatorias publicadas en el periodo t / Número de convocatorias programadas para el periodo t) * 100</t>
  </si>
  <si>
    <t>Actividad</t>
  </si>
  <si>
    <t>Gestión</t>
  </si>
  <si>
    <t>Porcentaje de convocatorias con el total de propuestas dictaminadas en tiempo</t>
  </si>
  <si>
    <t>Porcentaje de convocatorias con el total de propuestas dictaminadas por parte de la Comisión de Evaluación realizada dentro de los 90 días naturales posteriores al cierre de la convocatoria en el periodo t, respecto del total de convocatorias publicadas en el periodo t.</t>
  </si>
  <si>
    <t>(Número de convocatorias con el total de propuestas dictaminadas por la Comisión de Evaluación dentro de los 90 días naturales posteriores al cierre de la convocatoria en el periodo t / Número de convocatorias publicadas en el periodo t) * 100</t>
  </si>
  <si>
    <t>Porcentaje de convocatorias de fondos sectoriales que formalizan sus proyectos en tiempo</t>
  </si>
  <si>
    <t>Porcentaje de convocatorias que formalizan el 80% de los proyectos dentro de los 90 días naturales, partiendo de la fecha en que se publican los resultados con respecto al total de convocatorias con proyectos aprobados por el Comité Técnico y de Administración</t>
  </si>
  <si>
    <t>(Número de convocatorias de fondos sectoriales que formalizan al menos el 80% de sus proyectos apoyados en un periodo menor o igual a 90 días en el periodo t / Total de convocatorias con proyectos apoyados en el periodo t) * 100</t>
  </si>
  <si>
    <t>Porcentaje de Informes técnicos enviados a dictaminar respecto de los recibidos</t>
  </si>
  <si>
    <t>Porcentaje de proyectos apoyados por los Fondos Sectoriales que envían a dictaminar el informe técnico en tiempo y forma.</t>
  </si>
  <si>
    <t>(Informes técnicos enviados a dictaminar en el trimestre t/ Informes técnicos que se debieron enviar a dictaminar en el trimestre t )*100</t>
  </si>
  <si>
    <t>1 Trimestre</t>
  </si>
  <si>
    <t>2 Trimestre</t>
  </si>
  <si>
    <t>3 Trimestre</t>
  </si>
  <si>
    <t>4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</si>
</sst>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3" x14ac:knownFonts="1">
    <font>
      <sz val="11"/>
      <color theme="1"/>
      <name val="Calibri"/>
      <family val="2"/>
      <scheme val="minor"/>
    </font>
    <font>
      <sz val="11"/>
      <color theme="1"/>
      <name val="Calibri"/>
      <family val="2"/>
      <scheme val="minor"/>
    </font>
    <font>
      <b/>
      <sz val="24"/>
      <color theme="1"/>
      <name val="Calibri"/>
      <family val="2"/>
      <scheme val="minor"/>
    </font>
    <font>
      <b/>
      <sz val="14"/>
      <color theme="1"/>
      <name val="Arial"/>
      <family val="2"/>
    </font>
    <font>
      <sz val="22"/>
      <color theme="1"/>
      <name val="Calibri"/>
      <family val="2"/>
      <scheme val="minor"/>
    </font>
    <font>
      <sz val="14"/>
      <color theme="1"/>
      <name val="Calibri"/>
      <family val="2"/>
      <scheme val="minor"/>
    </font>
    <font>
      <b/>
      <sz val="10"/>
      <name val="Arial"/>
      <family val="2"/>
    </font>
    <font>
      <b/>
      <sz val="10"/>
      <color theme="0"/>
      <name val="Arial"/>
      <family val="2"/>
    </font>
    <font>
      <sz val="10"/>
      <color theme="1"/>
      <name val="Calibri"/>
      <family val="2"/>
      <scheme val="minor"/>
    </font>
    <font>
      <sz val="7"/>
      <color theme="1"/>
      <name val="Calibri Light"/>
      <family val="2"/>
      <scheme val="major"/>
    </font>
    <font>
      <sz val="10"/>
      <name val="Arial"/>
      <family val="2"/>
    </font>
    <font>
      <sz val="10"/>
      <color theme="1"/>
      <name val="Calibri Light"/>
      <family val="2"/>
      <scheme val="major"/>
    </font>
    <font>
      <b/>
      <sz val="10"/>
      <color theme="1"/>
      <name val="Calibri Light"/>
      <family val="2"/>
      <scheme val="major"/>
    </font>
  </fonts>
  <fills count="10">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3" tint="-0.249977111117893"/>
        <bgColor indexed="64"/>
      </patternFill>
    </fill>
    <fill>
      <patternFill patternType="solid">
        <fgColor rgb="FF92D050"/>
        <bgColor indexed="64"/>
      </patternFill>
    </fill>
    <fill>
      <patternFill patternType="solid">
        <fgColor rgb="FFC000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7">
    <xf numFmtId="0" fontId="0" fillId="0" borderId="0" xfId="0"/>
    <xf numFmtId="0" fontId="2" fillId="2" borderId="0" xfId="0" applyFont="1" applyFill="1" applyBorder="1" applyAlignment="1">
      <alignment horizontal="center"/>
    </xf>
    <xf numFmtId="0" fontId="4" fillId="0" borderId="0" xfId="0" applyFont="1"/>
    <xf numFmtId="0" fontId="5" fillId="0" borderId="0" xfId="0" applyFont="1"/>
    <xf numFmtId="0" fontId="8" fillId="0" borderId="0" xfId="0" applyFont="1"/>
    <xf numFmtId="2" fontId="6" fillId="3" borderId="16" xfId="0" applyNumberFormat="1" applyFont="1" applyFill="1" applyBorder="1" applyAlignment="1">
      <alignment horizontal="center" vertical="center" wrapText="1"/>
    </xf>
    <xf numFmtId="2" fontId="6" fillId="3" borderId="17" xfId="0" applyNumberFormat="1" applyFont="1" applyFill="1" applyBorder="1" applyAlignment="1">
      <alignment horizontal="center" vertical="center" wrapText="1"/>
    </xf>
    <xf numFmtId="2" fontId="6" fillId="3" borderId="18" xfId="0" applyNumberFormat="1" applyFont="1" applyFill="1" applyBorder="1" applyAlignment="1">
      <alignment horizontal="center" vertical="center" wrapText="1"/>
    </xf>
    <xf numFmtId="2" fontId="7" fillId="4" borderId="16" xfId="0" applyNumberFormat="1" applyFont="1" applyFill="1" applyBorder="1" applyAlignment="1">
      <alignment horizontal="center" vertical="center" wrapText="1"/>
    </xf>
    <xf numFmtId="2" fontId="7" fillId="4" borderId="17" xfId="0" applyNumberFormat="1" applyFont="1" applyFill="1" applyBorder="1" applyAlignment="1">
      <alignment horizontal="center" vertical="center" wrapText="1"/>
    </xf>
    <xf numFmtId="2" fontId="7" fillId="4" borderId="18" xfId="0" applyNumberFormat="1" applyFont="1" applyFill="1" applyBorder="1" applyAlignment="1">
      <alignment horizontal="center" vertical="center" wrapText="1"/>
    </xf>
    <xf numFmtId="2" fontId="7" fillId="5" borderId="19" xfId="0" applyNumberFormat="1" applyFont="1" applyFill="1" applyBorder="1" applyAlignment="1">
      <alignment horizontal="center" vertical="center" wrapText="1"/>
    </xf>
    <xf numFmtId="2" fontId="7" fillId="5" borderId="20" xfId="0" applyNumberFormat="1" applyFont="1" applyFill="1" applyBorder="1" applyAlignment="1">
      <alignment horizontal="center" vertical="center" wrapText="1"/>
    </xf>
    <xf numFmtId="2" fontId="7" fillId="5" borderId="21" xfId="0" applyNumberFormat="1" applyFont="1" applyFill="1" applyBorder="1" applyAlignment="1">
      <alignment horizontal="center" vertical="center" wrapText="1"/>
    </xf>
    <xf numFmtId="2" fontId="7" fillId="6" borderId="17" xfId="0" applyNumberFormat="1" applyFont="1" applyFill="1" applyBorder="1" applyAlignment="1">
      <alignment horizontal="center" vertical="center" wrapText="1"/>
    </xf>
    <xf numFmtId="2" fontId="7" fillId="6" borderId="18" xfId="0" applyNumberFormat="1" applyFont="1" applyFill="1" applyBorder="1" applyAlignment="1">
      <alignment horizontal="center" vertical="center" wrapText="1"/>
    </xf>
    <xf numFmtId="0" fontId="9" fillId="7" borderId="23"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7" borderId="14" xfId="0" applyFont="1" applyFill="1" applyBorder="1" applyAlignment="1">
      <alignment horizontal="center" vertical="center"/>
    </xf>
    <xf numFmtId="0" fontId="9" fillId="7" borderId="24" xfId="0" applyFont="1" applyFill="1" applyBorder="1" applyAlignment="1">
      <alignment horizontal="center" vertical="center"/>
    </xf>
    <xf numFmtId="0" fontId="9" fillId="7" borderId="23" xfId="0" applyFont="1" applyFill="1" applyBorder="1" applyAlignment="1">
      <alignment horizontal="center" vertical="center"/>
    </xf>
    <xf numFmtId="0" fontId="9" fillId="7" borderId="15" xfId="0" applyFont="1" applyFill="1" applyBorder="1" applyAlignment="1">
      <alignment horizontal="center" vertical="center"/>
    </xf>
    <xf numFmtId="0" fontId="9" fillId="7" borderId="25" xfId="0" applyFont="1" applyFill="1" applyBorder="1" applyAlignment="1">
      <alignment horizontal="center" vertical="center"/>
    </xf>
    <xf numFmtId="43" fontId="10" fillId="8" borderId="14" xfId="1" applyFont="1" applyFill="1" applyBorder="1" applyAlignment="1">
      <alignment horizontal="center" vertical="center" wrapText="1"/>
    </xf>
    <xf numFmtId="43" fontId="10" fillId="8" borderId="15" xfId="1" applyFont="1" applyFill="1" applyBorder="1" applyAlignment="1">
      <alignment horizontal="center" vertical="center" wrapText="1"/>
    </xf>
    <xf numFmtId="0" fontId="9" fillId="7" borderId="26" xfId="0" applyFont="1" applyFill="1" applyBorder="1" applyAlignment="1">
      <alignment horizontal="center" vertical="center" wrapText="1"/>
    </xf>
    <xf numFmtId="0" fontId="9" fillId="7" borderId="27" xfId="0" applyFont="1" applyFill="1" applyBorder="1" applyAlignment="1">
      <alignment horizontal="center" vertical="center" wrapText="1"/>
    </xf>
    <xf numFmtId="0" fontId="9" fillId="7" borderId="27" xfId="0" applyFont="1" applyFill="1" applyBorder="1" applyAlignment="1">
      <alignment horizontal="center" vertical="center"/>
    </xf>
    <xf numFmtId="0" fontId="9" fillId="7" borderId="28" xfId="0" applyFont="1" applyFill="1" applyBorder="1" applyAlignment="1">
      <alignment horizontal="center" vertical="center"/>
    </xf>
    <xf numFmtId="0" fontId="9" fillId="7" borderId="26" xfId="0" applyFont="1" applyFill="1" applyBorder="1" applyAlignment="1">
      <alignment horizontal="center" vertical="center"/>
    </xf>
    <xf numFmtId="0" fontId="9" fillId="7" borderId="29" xfId="0" applyFont="1" applyFill="1" applyBorder="1" applyAlignment="1">
      <alignment horizontal="center" vertical="center"/>
    </xf>
    <xf numFmtId="0" fontId="9" fillId="7" borderId="30" xfId="0" applyFont="1" applyFill="1" applyBorder="1" applyAlignment="1">
      <alignment horizontal="center" vertical="center"/>
    </xf>
    <xf numFmtId="43" fontId="10" fillId="8" borderId="27" xfId="1" applyFont="1" applyFill="1" applyBorder="1" applyAlignment="1">
      <alignment horizontal="center" vertical="center" wrapText="1"/>
    </xf>
    <xf numFmtId="43" fontId="10" fillId="8" borderId="29" xfId="1" applyFont="1" applyFill="1" applyBorder="1" applyAlignment="1">
      <alignment horizontal="center" vertical="center" wrapText="1"/>
    </xf>
    <xf numFmtId="0" fontId="11" fillId="9" borderId="26" xfId="0" applyFont="1" applyFill="1" applyBorder="1" applyAlignment="1">
      <alignment horizontal="center" vertical="center" wrapText="1"/>
    </xf>
    <xf numFmtId="0" fontId="11" fillId="9" borderId="27" xfId="0" applyFont="1" applyFill="1" applyBorder="1" applyAlignment="1">
      <alignment horizontal="center" vertical="center" wrapText="1"/>
    </xf>
    <xf numFmtId="0" fontId="11" fillId="9" borderId="27" xfId="0" applyFont="1" applyFill="1" applyBorder="1" applyAlignment="1">
      <alignment horizontal="center" vertical="center"/>
    </xf>
    <xf numFmtId="0" fontId="11" fillId="9" borderId="28" xfId="0" applyFont="1" applyFill="1" applyBorder="1" applyAlignment="1">
      <alignment horizontal="center" vertical="center"/>
    </xf>
    <xf numFmtId="2" fontId="12" fillId="9" borderId="26" xfId="0" applyNumberFormat="1" applyFont="1" applyFill="1" applyBorder="1" applyAlignment="1">
      <alignment horizontal="center" vertical="center"/>
    </xf>
    <xf numFmtId="0" fontId="11" fillId="9" borderId="29" xfId="0" applyFont="1" applyFill="1" applyBorder="1" applyAlignment="1">
      <alignment horizontal="center" vertical="center"/>
    </xf>
    <xf numFmtId="2" fontId="12" fillId="9" borderId="30" xfId="0" applyNumberFormat="1" applyFont="1" applyFill="1" applyBorder="1" applyAlignment="1">
      <alignment horizontal="center" vertical="center"/>
    </xf>
    <xf numFmtId="1" fontId="11" fillId="9" borderId="27" xfId="0" applyNumberFormat="1" applyFont="1" applyFill="1" applyBorder="1" applyAlignment="1">
      <alignment horizontal="center" vertical="center"/>
    </xf>
    <xf numFmtId="9" fontId="8" fillId="9" borderId="27" xfId="2" applyFont="1" applyFill="1" applyBorder="1" applyAlignment="1" applyProtection="1">
      <alignment horizontal="center" vertical="center"/>
    </xf>
    <xf numFmtId="0" fontId="8" fillId="9" borderId="27" xfId="0" applyFont="1" applyFill="1" applyBorder="1" applyAlignment="1">
      <alignment horizontal="center" vertical="center"/>
    </xf>
    <xf numFmtId="0" fontId="8" fillId="9" borderId="29" xfId="0" applyFont="1" applyFill="1" applyBorder="1" applyAlignment="1">
      <alignment horizontal="center" vertical="center" wrapText="1"/>
    </xf>
    <xf numFmtId="3" fontId="11" fillId="9" borderId="29" xfId="0" applyNumberFormat="1" applyFont="1" applyFill="1" applyBorder="1" applyAlignment="1">
      <alignment horizontal="center" vertical="center"/>
    </xf>
    <xf numFmtId="0" fontId="8" fillId="9" borderId="29" xfId="0" applyFont="1" applyFill="1" applyBorder="1" applyAlignment="1">
      <alignment horizontal="center" vertical="center"/>
    </xf>
    <xf numFmtId="0" fontId="11" fillId="9" borderId="26" xfId="0" applyFont="1" applyFill="1" applyBorder="1" applyAlignment="1">
      <alignment vertical="center" wrapText="1"/>
    </xf>
    <xf numFmtId="0" fontId="11" fillId="9" borderId="27" xfId="0" applyFont="1" applyFill="1" applyBorder="1" applyAlignment="1">
      <alignment vertical="center" wrapText="1"/>
    </xf>
    <xf numFmtId="0" fontId="11" fillId="9" borderId="27" xfId="0" applyFont="1" applyFill="1" applyBorder="1" applyAlignment="1">
      <alignment vertical="center"/>
    </xf>
    <xf numFmtId="0" fontId="11" fillId="9" borderId="16" xfId="0" applyFont="1" applyFill="1" applyBorder="1" applyAlignment="1">
      <alignment vertical="center" wrapText="1"/>
    </xf>
    <xf numFmtId="0" fontId="11" fillId="9" borderId="17" xfId="0" applyFont="1" applyFill="1" applyBorder="1" applyAlignment="1">
      <alignment vertical="center" wrapText="1"/>
    </xf>
    <xf numFmtId="0" fontId="11" fillId="9" borderId="17" xfId="0" applyFont="1" applyFill="1" applyBorder="1" applyAlignment="1">
      <alignment horizontal="center" vertical="center"/>
    </xf>
    <xf numFmtId="0" fontId="11" fillId="9" borderId="17" xfId="0" applyFont="1" applyFill="1" applyBorder="1" applyAlignment="1">
      <alignment vertical="center"/>
    </xf>
    <xf numFmtId="0" fontId="11" fillId="9" borderId="31" xfId="0" applyFont="1" applyFill="1" applyBorder="1" applyAlignment="1">
      <alignment horizontal="center" vertical="center"/>
    </xf>
    <xf numFmtId="2" fontId="12" fillId="9" borderId="16" xfId="0" applyNumberFormat="1" applyFont="1" applyFill="1" applyBorder="1" applyAlignment="1">
      <alignment horizontal="center" vertical="center"/>
    </xf>
    <xf numFmtId="0" fontId="11" fillId="9" borderId="18" xfId="0" applyFont="1" applyFill="1" applyBorder="1" applyAlignment="1">
      <alignment horizontal="center" vertical="center"/>
    </xf>
    <xf numFmtId="2" fontId="12" fillId="9" borderId="32" xfId="0" applyNumberFormat="1" applyFont="1" applyFill="1" applyBorder="1" applyAlignment="1">
      <alignment horizontal="center" vertical="center"/>
    </xf>
    <xf numFmtId="1" fontId="11" fillId="9" borderId="17" xfId="0" applyNumberFormat="1" applyFont="1" applyFill="1" applyBorder="1" applyAlignment="1">
      <alignment horizontal="center" vertical="center"/>
    </xf>
    <xf numFmtId="9" fontId="8" fillId="9" borderId="17" xfId="2" applyFont="1" applyFill="1" applyBorder="1" applyAlignment="1" applyProtection="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0" fillId="0" borderId="0" xfId="0" applyAlignment="1">
      <alignment horizontal="center"/>
    </xf>
    <xf numFmtId="0" fontId="2" fillId="2" borderId="0" xfId="0" applyFont="1" applyFill="1" applyBorder="1" applyAlignment="1">
      <alignment horizont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2" fontId="6" fillId="3" borderId="9" xfId="0" applyNumberFormat="1" applyFont="1" applyFill="1" applyBorder="1" applyAlignment="1">
      <alignment horizontal="center" vertical="center" wrapText="1"/>
    </xf>
    <xf numFmtId="2" fontId="6" fillId="3" borderId="10" xfId="0" applyNumberFormat="1" applyFont="1" applyFill="1" applyBorder="1" applyAlignment="1">
      <alignment horizontal="center" vertical="center" wrapText="1"/>
    </xf>
    <xf numFmtId="2" fontId="6" fillId="3" borderId="11" xfId="0" applyNumberFormat="1" applyFont="1" applyFill="1" applyBorder="1" applyAlignment="1">
      <alignment horizontal="center" vertical="center" wrapText="1"/>
    </xf>
    <xf numFmtId="2" fontId="7" fillId="4" borderId="9" xfId="0" applyNumberFormat="1" applyFont="1" applyFill="1" applyBorder="1" applyAlignment="1">
      <alignment horizontal="center" vertical="center" wrapText="1"/>
    </xf>
    <xf numFmtId="2" fontId="7" fillId="4" borderId="10" xfId="0" applyNumberFormat="1" applyFont="1" applyFill="1" applyBorder="1" applyAlignment="1">
      <alignment horizontal="center" vertical="center" wrapText="1"/>
    </xf>
    <xf numFmtId="2" fontId="7" fillId="4" borderId="11" xfId="0" applyNumberFormat="1" applyFont="1" applyFill="1" applyBorder="1" applyAlignment="1">
      <alignment horizontal="center" vertical="center" wrapText="1"/>
    </xf>
    <xf numFmtId="2" fontId="7" fillId="5" borderId="10" xfId="0" applyNumberFormat="1" applyFont="1" applyFill="1" applyBorder="1" applyAlignment="1">
      <alignment horizontal="center" vertical="center" wrapText="1"/>
    </xf>
    <xf numFmtId="2" fontId="7" fillId="5" borderId="11" xfId="0" applyNumberFormat="1" applyFont="1" applyFill="1" applyBorder="1" applyAlignment="1">
      <alignment horizontal="center" vertical="center" wrapText="1"/>
    </xf>
    <xf numFmtId="2" fontId="7" fillId="6" borderId="12" xfId="0" applyNumberFormat="1" applyFont="1" applyFill="1" applyBorder="1" applyAlignment="1">
      <alignment horizontal="center" vertical="center" wrapText="1"/>
    </xf>
    <xf numFmtId="2" fontId="7" fillId="6" borderId="22" xfId="0" applyNumberFormat="1" applyFont="1" applyFill="1" applyBorder="1" applyAlignment="1">
      <alignment horizontal="center" vertical="center" wrapText="1"/>
    </xf>
    <xf numFmtId="2" fontId="7" fillId="6" borderId="13" xfId="0" applyNumberFormat="1" applyFont="1" applyFill="1" applyBorder="1" applyAlignment="1">
      <alignment horizontal="center" vertical="center" wrapText="1"/>
    </xf>
    <xf numFmtId="2" fontId="7" fillId="6" borderId="20" xfId="0" applyNumberFormat="1" applyFont="1" applyFill="1" applyBorder="1" applyAlignment="1">
      <alignment horizontal="center" vertical="center" wrapText="1"/>
    </xf>
    <xf numFmtId="2" fontId="7" fillId="6" borderId="14" xfId="0" applyNumberFormat="1" applyFont="1" applyFill="1" applyBorder="1" applyAlignment="1">
      <alignment horizontal="center" vertical="center" wrapText="1"/>
    </xf>
    <xf numFmtId="2" fontId="7" fillId="6" borderId="15" xfId="0" applyNumberFormat="1" applyFont="1" applyFill="1" applyBorder="1" applyAlignment="1">
      <alignment horizontal="center" vertical="center" wrapText="1"/>
    </xf>
  </cellXfs>
  <cellStyles count="3">
    <cellStyle name="Millares" xfId="1" builtinId="3"/>
    <cellStyle name="Normal" xfId="0" builtinId="0"/>
    <cellStyle name="Porcentaje" xfId="2" builtinId="5"/>
  </cellStyles>
  <dxfs count="2">
    <dxf>
      <font>
        <color rgb="FF9C65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uenta%20P&#250;blica%202017%20-%20S19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enta Pública 2017-S192"/>
      <sheetName val="Rafael Pando"/>
      <sheetName val="Nestor Díaz"/>
      <sheetName val="Teresa de León"/>
      <sheetName val="Hugo Pérez"/>
      <sheetName val="Margarita Calleja"/>
      <sheetName val="Marcial Bonilla"/>
      <sheetName val="Mariel Frias"/>
      <sheetName val="Alejandra Martínez"/>
      <sheetName val="Catálogo"/>
      <sheetName val="S192 Meta4T17"/>
      <sheetName val="S192 Metas1T17"/>
      <sheetName val="S192 Metas2T17"/>
      <sheetName val="S192 Metas3T17"/>
    </sheetNames>
    <sheetDataSet>
      <sheetData sheetId="0"/>
      <sheetData sheetId="1">
        <row r="10">
          <cell r="CE10">
            <v>15</v>
          </cell>
        </row>
        <row r="11">
          <cell r="CE11">
            <v>17</v>
          </cell>
          <cell r="CF11">
            <v>21</v>
          </cell>
        </row>
        <row r="12">
          <cell r="CE12">
            <v>6</v>
          </cell>
        </row>
        <row r="13">
          <cell r="CE13">
            <v>6</v>
          </cell>
          <cell r="CF13">
            <v>6</v>
          </cell>
        </row>
        <row r="14">
          <cell r="CE14">
            <v>4</v>
          </cell>
          <cell r="CF14">
            <v>6</v>
          </cell>
        </row>
        <row r="15">
          <cell r="CE15">
            <v>0</v>
          </cell>
          <cell r="CF15" t="e">
            <v>#DIV/0!</v>
          </cell>
        </row>
        <row r="16">
          <cell r="CE16">
            <v>0</v>
          </cell>
          <cell r="CF16" t="e">
            <v>#DIV/0!</v>
          </cell>
        </row>
        <row r="17">
          <cell r="CE17">
            <v>0</v>
          </cell>
          <cell r="CF17" t="e">
            <v>#DIV/0!</v>
          </cell>
        </row>
        <row r="18">
          <cell r="CE18">
            <v>22</v>
          </cell>
        </row>
      </sheetData>
      <sheetData sheetId="2">
        <row r="10">
          <cell r="AU10">
            <v>1</v>
          </cell>
        </row>
        <row r="11">
          <cell r="AU11">
            <v>24</v>
          </cell>
          <cell r="AV11">
            <v>42</v>
          </cell>
        </row>
        <row r="12">
          <cell r="AU12">
            <v>6</v>
          </cell>
        </row>
        <row r="13">
          <cell r="AU13">
            <v>2</v>
          </cell>
          <cell r="AV13">
            <v>6</v>
          </cell>
        </row>
        <row r="14">
          <cell r="AU14">
            <v>1</v>
          </cell>
          <cell r="AV14">
            <v>1</v>
          </cell>
        </row>
        <row r="15">
          <cell r="AU15">
            <v>0</v>
          </cell>
        </row>
        <row r="16">
          <cell r="AU16">
            <v>0</v>
          </cell>
        </row>
        <row r="17">
          <cell r="AU17">
            <v>0</v>
          </cell>
        </row>
        <row r="18">
          <cell r="AU18">
            <v>19</v>
          </cell>
        </row>
      </sheetData>
      <sheetData sheetId="3">
        <row r="10">
          <cell r="AI10">
            <v>43</v>
          </cell>
        </row>
        <row r="11">
          <cell r="AI11">
            <v>2</v>
          </cell>
          <cell r="AJ11">
            <v>0</v>
          </cell>
        </row>
        <row r="12">
          <cell r="AI12">
            <v>6</v>
          </cell>
        </row>
        <row r="13">
          <cell r="AI13">
            <v>2</v>
          </cell>
          <cell r="AJ13">
            <v>0</v>
          </cell>
        </row>
        <row r="14">
          <cell r="AI14">
            <v>0</v>
          </cell>
          <cell r="AJ14">
            <v>0</v>
          </cell>
        </row>
        <row r="15">
          <cell r="AI15">
            <v>0</v>
          </cell>
          <cell r="AJ15" t="e">
            <v>#REF!</v>
          </cell>
        </row>
        <row r="16">
          <cell r="AI16">
            <v>0</v>
          </cell>
          <cell r="AJ16" t="e">
            <v>#REF!</v>
          </cell>
        </row>
        <row r="17">
          <cell r="AI17">
            <v>0</v>
          </cell>
          <cell r="AJ17" t="e">
            <v>#REF!</v>
          </cell>
        </row>
        <row r="18">
          <cell r="AI18">
            <v>11</v>
          </cell>
        </row>
      </sheetData>
      <sheetData sheetId="4">
        <row r="10">
          <cell r="M10">
            <v>69</v>
          </cell>
        </row>
        <row r="11">
          <cell r="M11">
            <v>15</v>
          </cell>
          <cell r="N11"/>
        </row>
        <row r="12">
          <cell r="M12">
            <v>4</v>
          </cell>
        </row>
        <row r="13">
          <cell r="M13">
            <v>4</v>
          </cell>
          <cell r="N13">
            <v>4</v>
          </cell>
        </row>
        <row r="14">
          <cell r="M14">
            <v>3</v>
          </cell>
          <cell r="N14">
            <v>4</v>
          </cell>
        </row>
        <row r="15">
          <cell r="M15">
            <v>31</v>
          </cell>
          <cell r="N15"/>
        </row>
        <row r="16">
          <cell r="M16">
            <v>12</v>
          </cell>
          <cell r="N16"/>
        </row>
        <row r="17">
          <cell r="M17">
            <v>18</v>
          </cell>
          <cell r="N17"/>
        </row>
        <row r="18">
          <cell r="M18">
            <v>8</v>
          </cell>
        </row>
      </sheetData>
      <sheetData sheetId="5">
        <row r="10">
          <cell r="DD10">
            <v>55</v>
          </cell>
        </row>
        <row r="11">
          <cell r="DD11">
            <v>75</v>
          </cell>
          <cell r="DE11">
            <v>0</v>
          </cell>
        </row>
        <row r="12">
          <cell r="DD12">
            <v>8</v>
          </cell>
        </row>
        <row r="13">
          <cell r="DD13">
            <v>5</v>
          </cell>
          <cell r="DE13">
            <v>0</v>
          </cell>
        </row>
        <row r="14">
          <cell r="DD14">
            <v>1</v>
          </cell>
          <cell r="DE14">
            <v>0</v>
          </cell>
        </row>
        <row r="15">
          <cell r="DD15">
            <v>0</v>
          </cell>
        </row>
        <row r="16">
          <cell r="DD16">
            <v>0</v>
          </cell>
        </row>
        <row r="17">
          <cell r="DD17">
            <v>0</v>
          </cell>
        </row>
        <row r="18">
          <cell r="DD18">
            <v>118</v>
          </cell>
        </row>
      </sheetData>
      <sheetData sheetId="6">
        <row r="10">
          <cell r="M10"/>
        </row>
        <row r="11">
          <cell r="M11">
            <v>398</v>
          </cell>
          <cell r="N11"/>
        </row>
        <row r="12">
          <cell r="M12">
            <v>1</v>
          </cell>
        </row>
        <row r="13">
          <cell r="M13">
            <v>1</v>
          </cell>
          <cell r="N13"/>
        </row>
        <row r="14">
          <cell r="M14"/>
          <cell r="N14"/>
        </row>
        <row r="15">
          <cell r="M15"/>
          <cell r="N15"/>
        </row>
        <row r="16">
          <cell r="M16"/>
          <cell r="N16"/>
        </row>
        <row r="17">
          <cell r="M17"/>
          <cell r="N17"/>
        </row>
        <row r="18">
          <cell r="M18">
            <v>0</v>
          </cell>
        </row>
      </sheetData>
      <sheetData sheetId="7">
        <row r="10">
          <cell r="M10">
            <v>0</v>
          </cell>
        </row>
        <row r="11">
          <cell r="M11">
            <v>5</v>
          </cell>
          <cell r="N11">
            <v>5</v>
          </cell>
        </row>
        <row r="12">
          <cell r="M12">
            <v>0</v>
          </cell>
        </row>
        <row r="13">
          <cell r="M13">
            <v>0</v>
          </cell>
          <cell r="N13">
            <v>0</v>
          </cell>
        </row>
        <row r="14">
          <cell r="M14">
            <v>0</v>
          </cell>
          <cell r="N14">
            <v>0</v>
          </cell>
        </row>
        <row r="15">
          <cell r="M15"/>
          <cell r="N15"/>
        </row>
        <row r="16">
          <cell r="M16"/>
          <cell r="N16"/>
        </row>
        <row r="17">
          <cell r="M17"/>
          <cell r="N17"/>
        </row>
        <row r="18">
          <cell r="M18">
            <v>0</v>
          </cell>
        </row>
      </sheetData>
      <sheetData sheetId="8">
        <row r="10">
          <cell r="AI10">
            <v>6</v>
          </cell>
        </row>
        <row r="11">
          <cell r="AI11">
            <v>4</v>
          </cell>
          <cell r="AJ11">
            <v>0</v>
          </cell>
        </row>
        <row r="12">
          <cell r="AI12">
            <v>2</v>
          </cell>
        </row>
        <row r="13">
          <cell r="AI13">
            <v>1</v>
          </cell>
          <cell r="AJ13">
            <v>0</v>
          </cell>
        </row>
        <row r="14">
          <cell r="AI14">
            <v>2</v>
          </cell>
          <cell r="AJ14">
            <v>0</v>
          </cell>
        </row>
        <row r="15">
          <cell r="AI15">
            <v>0</v>
          </cell>
          <cell r="AJ15" t="e">
            <v>#REF!</v>
          </cell>
        </row>
        <row r="16">
          <cell r="AI16">
            <v>0</v>
          </cell>
          <cell r="AJ16" t="e">
            <v>#REF!</v>
          </cell>
        </row>
        <row r="17">
          <cell r="AI17">
            <v>0</v>
          </cell>
          <cell r="AJ17" t="e">
            <v>#REF!</v>
          </cell>
        </row>
        <row r="18">
          <cell r="AI18">
            <v>6</v>
          </cell>
        </row>
      </sheetData>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tabSelected="1" zoomScale="90" zoomScaleNormal="90" workbookViewId="0">
      <selection activeCell="A3" sqref="A3:T5"/>
    </sheetView>
  </sheetViews>
  <sheetFormatPr baseColWidth="10" defaultColWidth="11.44140625" defaultRowHeight="14.4" x14ac:dyDescent="0.3"/>
  <cols>
    <col min="1" max="1" width="17.88671875" customWidth="1"/>
    <col min="2" max="2" width="21.33203125" customWidth="1"/>
    <col min="3" max="3" width="22.5546875" customWidth="1"/>
    <col min="4" max="4" width="23.109375" customWidth="1"/>
    <col min="5" max="8" width="11.44140625" customWidth="1"/>
    <col min="9" max="9" width="11.44140625" style="62" customWidth="1"/>
    <col min="10" max="16" width="13.44140625" customWidth="1"/>
    <col min="17" max="17" width="35" customWidth="1"/>
    <col min="18" max="20" width="12.33203125" customWidth="1"/>
  </cols>
  <sheetData>
    <row r="1" spans="1:20" ht="31.2" x14ac:dyDescent="0.6">
      <c r="A1" s="63" t="s">
        <v>0</v>
      </c>
      <c r="B1" s="63"/>
      <c r="C1" s="63"/>
      <c r="D1" s="63"/>
      <c r="E1" s="63"/>
      <c r="F1" s="63"/>
      <c r="G1" s="63"/>
      <c r="H1" s="63"/>
      <c r="I1" s="63"/>
      <c r="J1" s="63"/>
      <c r="K1" s="63"/>
      <c r="L1" s="63"/>
      <c r="M1" s="63"/>
      <c r="N1" s="63"/>
      <c r="O1" s="63"/>
      <c r="P1" s="63"/>
      <c r="Q1" s="63"/>
      <c r="R1" s="63"/>
      <c r="S1" s="63"/>
      <c r="T1" s="63"/>
    </row>
    <row r="2" spans="1:20" ht="31.8" thickBot="1" x14ac:dyDescent="0.65">
      <c r="A2" s="1"/>
      <c r="B2" s="1"/>
      <c r="C2" s="1"/>
      <c r="D2" s="1"/>
      <c r="E2" s="1"/>
      <c r="F2" s="1"/>
      <c r="G2" s="1"/>
      <c r="H2" s="1"/>
      <c r="I2" s="1"/>
      <c r="J2" s="1"/>
      <c r="K2" s="1"/>
      <c r="L2" s="1"/>
      <c r="M2" s="1"/>
      <c r="N2" s="1"/>
      <c r="O2" s="1"/>
      <c r="P2" s="1"/>
      <c r="Q2" s="1"/>
      <c r="R2" s="1"/>
      <c r="S2" s="1"/>
      <c r="T2" s="1"/>
    </row>
    <row r="3" spans="1:20" s="2" customFormat="1" ht="28.8" x14ac:dyDescent="0.55000000000000004">
      <c r="A3" s="64" t="s">
        <v>1</v>
      </c>
      <c r="B3" s="65"/>
      <c r="C3" s="65"/>
      <c r="D3" s="65"/>
      <c r="E3" s="65"/>
      <c r="F3" s="65"/>
      <c r="G3" s="65"/>
      <c r="H3" s="65"/>
      <c r="I3" s="65"/>
      <c r="J3" s="65"/>
      <c r="K3" s="65"/>
      <c r="L3" s="65"/>
      <c r="M3" s="65"/>
      <c r="N3" s="65"/>
      <c r="O3" s="65"/>
      <c r="P3" s="65"/>
      <c r="Q3" s="65"/>
      <c r="R3" s="65"/>
      <c r="S3" s="65"/>
      <c r="T3" s="66"/>
    </row>
    <row r="4" spans="1:20" s="2" customFormat="1" ht="28.8" x14ac:dyDescent="0.55000000000000004">
      <c r="A4" s="67"/>
      <c r="B4" s="68"/>
      <c r="C4" s="68"/>
      <c r="D4" s="68"/>
      <c r="E4" s="68"/>
      <c r="F4" s="68"/>
      <c r="G4" s="68"/>
      <c r="H4" s="68"/>
      <c r="I4" s="68"/>
      <c r="J4" s="68"/>
      <c r="K4" s="68"/>
      <c r="L4" s="68"/>
      <c r="M4" s="68"/>
      <c r="N4" s="68"/>
      <c r="O4" s="68"/>
      <c r="P4" s="68"/>
      <c r="Q4" s="68"/>
      <c r="R4" s="68"/>
      <c r="S4" s="68"/>
      <c r="T4" s="69"/>
    </row>
    <row r="5" spans="1:20" s="3" customFormat="1" ht="34.5" customHeight="1" thickBot="1" x14ac:dyDescent="0.4">
      <c r="A5" s="70"/>
      <c r="B5" s="71"/>
      <c r="C5" s="71"/>
      <c r="D5" s="71"/>
      <c r="E5" s="71"/>
      <c r="F5" s="71"/>
      <c r="G5" s="71"/>
      <c r="H5" s="71"/>
      <c r="I5" s="71"/>
      <c r="J5" s="71"/>
      <c r="K5" s="71"/>
      <c r="L5" s="71"/>
      <c r="M5" s="71"/>
      <c r="N5" s="71"/>
      <c r="O5" s="71"/>
      <c r="P5" s="71"/>
      <c r="Q5" s="71"/>
      <c r="R5" s="71"/>
      <c r="S5" s="71"/>
      <c r="T5" s="72"/>
    </row>
    <row r="6" spans="1:20" s="4" customFormat="1" ht="27.75" customHeight="1" x14ac:dyDescent="0.3">
      <c r="A6" s="73" t="s">
        <v>2</v>
      </c>
      <c r="B6" s="74"/>
      <c r="C6" s="74"/>
      <c r="D6" s="74"/>
      <c r="E6" s="74"/>
      <c r="F6" s="74"/>
      <c r="G6" s="74"/>
      <c r="H6" s="74"/>
      <c r="I6" s="75"/>
      <c r="J6" s="76" t="s">
        <v>3</v>
      </c>
      <c r="K6" s="77"/>
      <c r="L6" s="78"/>
      <c r="M6" s="79" t="s">
        <v>4</v>
      </c>
      <c r="N6" s="79"/>
      <c r="O6" s="80"/>
      <c r="P6" s="81" t="s">
        <v>5</v>
      </c>
      <c r="Q6" s="83" t="s">
        <v>6</v>
      </c>
      <c r="R6" s="85" t="s">
        <v>7</v>
      </c>
      <c r="S6" s="85"/>
      <c r="T6" s="86"/>
    </row>
    <row r="7" spans="1:20" s="4" customFormat="1" ht="34.5" customHeight="1" thickBot="1" x14ac:dyDescent="0.35">
      <c r="A7" s="5" t="s">
        <v>8</v>
      </c>
      <c r="B7" s="6" t="s">
        <v>9</v>
      </c>
      <c r="C7" s="6" t="s">
        <v>10</v>
      </c>
      <c r="D7" s="6" t="s">
        <v>11</v>
      </c>
      <c r="E7" s="6" t="s">
        <v>12</v>
      </c>
      <c r="F7" s="6" t="s">
        <v>13</v>
      </c>
      <c r="G7" s="6" t="s">
        <v>14</v>
      </c>
      <c r="H7" s="6" t="s">
        <v>15</v>
      </c>
      <c r="I7" s="7" t="s">
        <v>16</v>
      </c>
      <c r="J7" s="8" t="s">
        <v>17</v>
      </c>
      <c r="K7" s="9" t="s">
        <v>18</v>
      </c>
      <c r="L7" s="10" t="s">
        <v>19</v>
      </c>
      <c r="M7" s="11" t="s">
        <v>20</v>
      </c>
      <c r="N7" s="12" t="s">
        <v>21</v>
      </c>
      <c r="O7" s="13" t="s">
        <v>22</v>
      </c>
      <c r="P7" s="82"/>
      <c r="Q7" s="84"/>
      <c r="R7" s="14" t="s">
        <v>23</v>
      </c>
      <c r="S7" s="14" t="s">
        <v>24</v>
      </c>
      <c r="T7" s="15" t="s">
        <v>25</v>
      </c>
    </row>
    <row r="8" spans="1:20" ht="95.25" hidden="1" customHeight="1" x14ac:dyDescent="0.3">
      <c r="A8" s="16" t="s">
        <v>26</v>
      </c>
      <c r="B8" s="17" t="s">
        <v>27</v>
      </c>
      <c r="C8" s="17" t="s">
        <v>28</v>
      </c>
      <c r="D8" s="17" t="s">
        <v>29</v>
      </c>
      <c r="E8" s="18" t="s">
        <v>30</v>
      </c>
      <c r="F8" s="18" t="s">
        <v>31</v>
      </c>
      <c r="G8" s="18" t="s">
        <v>32</v>
      </c>
      <c r="H8" s="18" t="s">
        <v>33</v>
      </c>
      <c r="I8" s="19" t="s">
        <v>34</v>
      </c>
      <c r="J8" s="20" t="s">
        <v>35</v>
      </c>
      <c r="K8" s="18" t="s">
        <v>35</v>
      </c>
      <c r="L8" s="21" t="s">
        <v>35</v>
      </c>
      <c r="M8" s="22"/>
      <c r="N8" s="18"/>
      <c r="O8" s="21"/>
      <c r="P8" s="20"/>
      <c r="Q8" s="18"/>
      <c r="R8" s="23" t="s">
        <v>36</v>
      </c>
      <c r="S8" s="23" t="s">
        <v>36</v>
      </c>
      <c r="T8" s="24" t="s">
        <v>36</v>
      </c>
    </row>
    <row r="9" spans="1:20" ht="95.25" hidden="1" customHeight="1" x14ac:dyDescent="0.3">
      <c r="A9" s="25" t="s">
        <v>26</v>
      </c>
      <c r="B9" s="26" t="s">
        <v>37</v>
      </c>
      <c r="C9" s="26" t="s">
        <v>38</v>
      </c>
      <c r="D9" s="26" t="s">
        <v>39</v>
      </c>
      <c r="E9" s="27" t="s">
        <v>30</v>
      </c>
      <c r="F9" s="27" t="s">
        <v>31</v>
      </c>
      <c r="G9" s="27" t="s">
        <v>32</v>
      </c>
      <c r="H9" s="27" t="s">
        <v>33</v>
      </c>
      <c r="I9" s="28" t="s">
        <v>34</v>
      </c>
      <c r="J9" s="29">
        <v>0.57999999999999996</v>
      </c>
      <c r="K9" s="27" t="s">
        <v>40</v>
      </c>
      <c r="L9" s="30" t="s">
        <v>41</v>
      </c>
      <c r="M9" s="31"/>
      <c r="N9" s="27"/>
      <c r="O9" s="30"/>
      <c r="P9" s="29"/>
      <c r="Q9" s="27"/>
      <c r="R9" s="32" t="s">
        <v>36</v>
      </c>
      <c r="S9" s="32" t="s">
        <v>36</v>
      </c>
      <c r="T9" s="33" t="s">
        <v>36</v>
      </c>
    </row>
    <row r="10" spans="1:20" s="4" customFormat="1" ht="62.25" customHeight="1" x14ac:dyDescent="0.3">
      <c r="A10" s="34" t="s">
        <v>26</v>
      </c>
      <c r="B10" s="35" t="s">
        <v>42</v>
      </c>
      <c r="C10" s="35" t="s">
        <v>43</v>
      </c>
      <c r="D10" s="35" t="s">
        <v>44</v>
      </c>
      <c r="E10" s="36" t="s">
        <v>45</v>
      </c>
      <c r="F10" s="36" t="s">
        <v>31</v>
      </c>
      <c r="G10" s="36" t="s">
        <v>32</v>
      </c>
      <c r="H10" s="36" t="s">
        <v>33</v>
      </c>
      <c r="I10" s="37" t="s">
        <v>34</v>
      </c>
      <c r="J10" s="38">
        <f t="shared" ref="J10:J18" si="0">(K10/L10)*100</f>
        <v>91.612903225806448</v>
      </c>
      <c r="K10" s="36">
        <v>142</v>
      </c>
      <c r="L10" s="39">
        <v>155</v>
      </c>
      <c r="M10" s="40">
        <f t="shared" ref="M10:M18" si="1">(N10/O10)*100</f>
        <v>121.93548387096773</v>
      </c>
      <c r="N10" s="41">
        <f>'[1]Rafael Pando'!CE10+'[1]Nestor Díaz'!AU10+'[1]Teresa de León'!AI10+'[1]Hugo Pérez'!M10+'[1]Margarita Calleja'!DD10+'[1]Marcial Bonilla'!M10+'[1]Mariel Frias'!M10+'[1]Alejandra Martínez'!AI10</f>
        <v>189</v>
      </c>
      <c r="O10" s="39">
        <v>155</v>
      </c>
      <c r="P10" s="38">
        <f>M10-J10</f>
        <v>30.322580645161281</v>
      </c>
      <c r="Q10" s="42"/>
      <c r="R10" s="43"/>
      <c r="S10" s="43"/>
      <c r="T10" s="44"/>
    </row>
    <row r="11" spans="1:20" s="4" customFormat="1" ht="62.25" customHeight="1" x14ac:dyDescent="0.3">
      <c r="A11" s="34" t="s">
        <v>26</v>
      </c>
      <c r="B11" s="35" t="s">
        <v>46</v>
      </c>
      <c r="C11" s="35" t="s">
        <v>47</v>
      </c>
      <c r="D11" s="35" t="s">
        <v>48</v>
      </c>
      <c r="E11" s="36" t="s">
        <v>49</v>
      </c>
      <c r="F11" s="36" t="s">
        <v>31</v>
      </c>
      <c r="G11" s="36" t="s">
        <v>32</v>
      </c>
      <c r="H11" s="36" t="s">
        <v>33</v>
      </c>
      <c r="I11" s="37" t="s">
        <v>34</v>
      </c>
      <c r="J11" s="38">
        <f t="shared" si="0"/>
        <v>19.096844396082698</v>
      </c>
      <c r="K11" s="36">
        <v>351</v>
      </c>
      <c r="L11" s="45">
        <v>1838</v>
      </c>
      <c r="M11" s="40">
        <f t="shared" si="1"/>
        <v>794.11764705882354</v>
      </c>
      <c r="N11" s="41">
        <f>'[1]Rafael Pando'!CE11+'[1]Nestor Díaz'!AU11+'[1]Teresa de León'!AI11+'[1]Hugo Pérez'!M11+'[1]Margarita Calleja'!DD11+'[1]Marcial Bonilla'!M11+'[1]Mariel Frias'!M11+'[1]Alejandra Martínez'!AI11</f>
        <v>540</v>
      </c>
      <c r="O11" s="41">
        <f>'[1]Rafael Pando'!CF11+'[1]Nestor Díaz'!AV11+'[1]Teresa de León'!AJ11+'[1]Hugo Pérez'!N11+'[1]Margarita Calleja'!DE11+'[1]Marcial Bonilla'!N11+'[1]Mariel Frias'!N11+'[1]Alejandra Martínez'!AJ11</f>
        <v>68</v>
      </c>
      <c r="P11" s="38">
        <f t="shared" ref="P11:P18" si="2">M11-J11</f>
        <v>775.02080266274083</v>
      </c>
      <c r="Q11" s="42"/>
      <c r="R11" s="43"/>
      <c r="S11" s="43"/>
      <c r="T11" s="44"/>
    </row>
    <row r="12" spans="1:20" s="4" customFormat="1" ht="62.25" customHeight="1" x14ac:dyDescent="0.3">
      <c r="A12" s="34" t="s">
        <v>26</v>
      </c>
      <c r="B12" s="35" t="s">
        <v>50</v>
      </c>
      <c r="C12" s="35" t="s">
        <v>51</v>
      </c>
      <c r="D12" s="35" t="s">
        <v>52</v>
      </c>
      <c r="E12" s="36" t="s">
        <v>53</v>
      </c>
      <c r="F12" s="36" t="s">
        <v>31</v>
      </c>
      <c r="G12" s="36" t="s">
        <v>54</v>
      </c>
      <c r="H12" s="36" t="s">
        <v>33</v>
      </c>
      <c r="I12" s="37" t="s">
        <v>34</v>
      </c>
      <c r="J12" s="38">
        <f t="shared" si="0"/>
        <v>100</v>
      </c>
      <c r="K12" s="36">
        <v>16</v>
      </c>
      <c r="L12" s="39">
        <v>16</v>
      </c>
      <c r="M12" s="40">
        <f t="shared" si="1"/>
        <v>206.25</v>
      </c>
      <c r="N12" s="41">
        <f>'[1]Rafael Pando'!CE12+'[1]Nestor Díaz'!AU12+'[1]Teresa de León'!AI12+'[1]Hugo Pérez'!M12+'[1]Margarita Calleja'!DD12+'[1]Marcial Bonilla'!M12+'[1]Mariel Frias'!M12+'[1]Alejandra Martínez'!AI12</f>
        <v>33</v>
      </c>
      <c r="O12" s="39">
        <v>16</v>
      </c>
      <c r="P12" s="38">
        <f t="shared" si="2"/>
        <v>106.25</v>
      </c>
      <c r="Q12" s="42"/>
      <c r="R12" s="43"/>
      <c r="S12" s="43"/>
      <c r="T12" s="46"/>
    </row>
    <row r="13" spans="1:20" s="4" customFormat="1" ht="62.25" customHeight="1" x14ac:dyDescent="0.3">
      <c r="A13" s="34" t="s">
        <v>26</v>
      </c>
      <c r="B13" s="35" t="s">
        <v>55</v>
      </c>
      <c r="C13" s="35" t="s">
        <v>56</v>
      </c>
      <c r="D13" s="35" t="s">
        <v>57</v>
      </c>
      <c r="E13" s="36" t="s">
        <v>53</v>
      </c>
      <c r="F13" s="36" t="s">
        <v>31</v>
      </c>
      <c r="G13" s="36" t="s">
        <v>54</v>
      </c>
      <c r="H13" s="36" t="s">
        <v>33</v>
      </c>
      <c r="I13" s="37" t="s">
        <v>34</v>
      </c>
      <c r="J13" s="38">
        <f t="shared" si="0"/>
        <v>100</v>
      </c>
      <c r="K13" s="36">
        <v>16</v>
      </c>
      <c r="L13" s="39">
        <v>16</v>
      </c>
      <c r="M13" s="40">
        <f t="shared" si="1"/>
        <v>131.25</v>
      </c>
      <c r="N13" s="41">
        <f>'[1]Rafael Pando'!CE13+'[1]Nestor Díaz'!AU13+'[1]Teresa de León'!AI13+'[1]Hugo Pérez'!M13+'[1]Margarita Calleja'!DD13+'[1]Marcial Bonilla'!M13+'[1]Mariel Frias'!M13+'[1]Alejandra Martínez'!AI13</f>
        <v>21</v>
      </c>
      <c r="O13" s="41">
        <f>'[1]Rafael Pando'!CF13+'[1]Nestor Díaz'!AV13+'[1]Teresa de León'!AJ13+'[1]Hugo Pérez'!N13+'[1]Margarita Calleja'!DE13+'[1]Marcial Bonilla'!N13+'[1]Mariel Frias'!N13+'[1]Alejandra Martínez'!AJ13</f>
        <v>16</v>
      </c>
      <c r="P13" s="38">
        <f t="shared" si="2"/>
        <v>31.25</v>
      </c>
      <c r="Q13" s="42"/>
      <c r="R13" s="43"/>
      <c r="S13" s="43"/>
      <c r="T13" s="44"/>
    </row>
    <row r="14" spans="1:20" s="4" customFormat="1" ht="62.25" customHeight="1" x14ac:dyDescent="0.3">
      <c r="A14" s="34" t="s">
        <v>26</v>
      </c>
      <c r="B14" s="35" t="s">
        <v>58</v>
      </c>
      <c r="C14" s="35" t="s">
        <v>59</v>
      </c>
      <c r="D14" s="35" t="s">
        <v>60</v>
      </c>
      <c r="E14" s="36" t="s">
        <v>53</v>
      </c>
      <c r="F14" s="36" t="s">
        <v>31</v>
      </c>
      <c r="G14" s="36" t="s">
        <v>54</v>
      </c>
      <c r="H14" s="36" t="s">
        <v>33</v>
      </c>
      <c r="I14" s="37" t="s">
        <v>34</v>
      </c>
      <c r="J14" s="38">
        <f t="shared" si="0"/>
        <v>100</v>
      </c>
      <c r="K14" s="36">
        <v>16</v>
      </c>
      <c r="L14" s="39">
        <v>16</v>
      </c>
      <c r="M14" s="40">
        <f t="shared" si="1"/>
        <v>100</v>
      </c>
      <c r="N14" s="41">
        <f>'[1]Rafael Pando'!CE14+'[1]Nestor Díaz'!AU14+'[1]Teresa de León'!AI14+'[1]Hugo Pérez'!M14+'[1]Margarita Calleja'!DD14+'[1]Marcial Bonilla'!M14+'[1]Mariel Frias'!M14+'[1]Alejandra Martínez'!AI14</f>
        <v>11</v>
      </c>
      <c r="O14" s="41">
        <f>'[1]Rafael Pando'!CF14+'[1]Nestor Díaz'!AV14+'[1]Teresa de León'!AJ14+'[1]Hugo Pérez'!N14+'[1]Margarita Calleja'!DE14+'[1]Marcial Bonilla'!N14+'[1]Mariel Frias'!N14+'[1]Alejandra Martínez'!AJ14</f>
        <v>11</v>
      </c>
      <c r="P14" s="38">
        <f t="shared" si="2"/>
        <v>0</v>
      </c>
      <c r="Q14" s="42"/>
      <c r="R14" s="43"/>
      <c r="S14" s="43"/>
      <c r="T14" s="46"/>
    </row>
    <row r="15" spans="1:20" s="4" customFormat="1" ht="62.25" hidden="1" customHeight="1" x14ac:dyDescent="0.3">
      <c r="A15" s="47" t="s">
        <v>26</v>
      </c>
      <c r="B15" s="48" t="s">
        <v>61</v>
      </c>
      <c r="C15" s="48" t="s">
        <v>62</v>
      </c>
      <c r="D15" s="48" t="s">
        <v>63</v>
      </c>
      <c r="E15" s="36" t="s">
        <v>53</v>
      </c>
      <c r="F15" s="49" t="s">
        <v>31</v>
      </c>
      <c r="G15" s="49" t="s">
        <v>54</v>
      </c>
      <c r="H15" s="49" t="s">
        <v>33</v>
      </c>
      <c r="I15" s="37" t="s">
        <v>64</v>
      </c>
      <c r="J15" s="38">
        <f t="shared" si="0"/>
        <v>93.442622950819683</v>
      </c>
      <c r="K15" s="36">
        <v>114</v>
      </c>
      <c r="L15" s="39">
        <v>122</v>
      </c>
      <c r="M15" s="40" t="e">
        <f t="shared" si="1"/>
        <v>#DIV/0!</v>
      </c>
      <c r="N15" s="41">
        <f>'[1]Rafael Pando'!CE15+'[1]Nestor Díaz'!AU15+'[1]Teresa de León'!AI15+'[1]Hugo Pérez'!M15+'[1]Margarita Calleja'!DD15+'[1]Marcial Bonilla'!M15+'[1]Mariel Frias'!M15+'[1]Alejandra Martínez'!AI15</f>
        <v>31</v>
      </c>
      <c r="O15" s="41" t="e">
        <f>'[1]Rafael Pando'!CF15+'[1]Nestor Díaz'!AW15+'[1]Teresa de León'!AJ15+'[1]Hugo Pérez'!N15+'[1]Margarita Calleja'!DF15+'[1]Marcial Bonilla'!N15+'[1]Mariel Frias'!N15+'[1]Alejandra Martínez'!AJ15</f>
        <v>#DIV/0!</v>
      </c>
      <c r="P15" s="38" t="e">
        <f t="shared" si="2"/>
        <v>#DIV/0!</v>
      </c>
      <c r="Q15" s="42"/>
      <c r="R15" s="35"/>
      <c r="S15" s="35"/>
      <c r="T15" s="46"/>
    </row>
    <row r="16" spans="1:20" s="4" customFormat="1" ht="62.25" hidden="1" customHeight="1" x14ac:dyDescent="0.3">
      <c r="A16" s="47" t="s">
        <v>26</v>
      </c>
      <c r="B16" s="48" t="s">
        <v>61</v>
      </c>
      <c r="C16" s="48" t="s">
        <v>62</v>
      </c>
      <c r="D16" s="48" t="s">
        <v>63</v>
      </c>
      <c r="E16" s="36" t="s">
        <v>53</v>
      </c>
      <c r="F16" s="49" t="s">
        <v>31</v>
      </c>
      <c r="G16" s="49" t="s">
        <v>54</v>
      </c>
      <c r="H16" s="49" t="s">
        <v>33</v>
      </c>
      <c r="I16" s="37" t="s">
        <v>65</v>
      </c>
      <c r="J16" s="38">
        <f t="shared" si="0"/>
        <v>95.28619528619528</v>
      </c>
      <c r="K16" s="36">
        <v>283</v>
      </c>
      <c r="L16" s="39">
        <v>297</v>
      </c>
      <c r="M16" s="40" t="e">
        <f t="shared" si="1"/>
        <v>#DIV/0!</v>
      </c>
      <c r="N16" s="41">
        <f>'[1]Rafael Pando'!CE16+'[1]Nestor Díaz'!AU16+'[1]Teresa de León'!AI16+'[1]Hugo Pérez'!M16+'[1]Margarita Calleja'!DD16+'[1]Marcial Bonilla'!M16+'[1]Mariel Frias'!M16+'[1]Alejandra Martínez'!AI16</f>
        <v>12</v>
      </c>
      <c r="O16" s="41" t="e">
        <f>'[1]Rafael Pando'!CF16+'[1]Nestor Díaz'!AW16+'[1]Teresa de León'!AJ16+'[1]Hugo Pérez'!N16+'[1]Margarita Calleja'!DF16+'[1]Marcial Bonilla'!N16+'[1]Mariel Frias'!N16+'[1]Alejandra Martínez'!AJ16</f>
        <v>#DIV/0!</v>
      </c>
      <c r="P16" s="38" t="e">
        <f t="shared" si="2"/>
        <v>#DIV/0!</v>
      </c>
      <c r="Q16" s="42"/>
      <c r="R16" s="43"/>
      <c r="S16" s="43"/>
      <c r="T16" s="46"/>
    </row>
    <row r="17" spans="1:20" s="4" customFormat="1" ht="62.25" hidden="1" customHeight="1" x14ac:dyDescent="0.3">
      <c r="A17" s="47" t="s">
        <v>26</v>
      </c>
      <c r="B17" s="48" t="s">
        <v>61</v>
      </c>
      <c r="C17" s="48" t="s">
        <v>62</v>
      </c>
      <c r="D17" s="48" t="s">
        <v>63</v>
      </c>
      <c r="E17" s="36" t="s">
        <v>53</v>
      </c>
      <c r="F17" s="49" t="s">
        <v>31</v>
      </c>
      <c r="G17" s="49" t="s">
        <v>54</v>
      </c>
      <c r="H17" s="49" t="s">
        <v>33</v>
      </c>
      <c r="I17" s="37" t="s">
        <v>66</v>
      </c>
      <c r="J17" s="38">
        <f t="shared" si="0"/>
        <v>95.689655172413794</v>
      </c>
      <c r="K17" s="36">
        <v>111</v>
      </c>
      <c r="L17" s="39">
        <v>116</v>
      </c>
      <c r="M17" s="40" t="e">
        <f t="shared" si="1"/>
        <v>#DIV/0!</v>
      </c>
      <c r="N17" s="41">
        <f>'[1]Rafael Pando'!CE17+'[1]Nestor Díaz'!AU17+'[1]Teresa de León'!AI17+'[1]Hugo Pérez'!M17+'[1]Margarita Calleja'!DD17+'[1]Marcial Bonilla'!M17+'[1]Mariel Frias'!M17+'[1]Alejandra Martínez'!AI17</f>
        <v>18</v>
      </c>
      <c r="O17" s="41" t="e">
        <f>'[1]Rafael Pando'!CF17+'[1]Nestor Díaz'!AW17+'[1]Teresa de León'!AJ17+'[1]Hugo Pérez'!N17+'[1]Margarita Calleja'!DF17+'[1]Marcial Bonilla'!N17+'[1]Mariel Frias'!N17+'[1]Alejandra Martínez'!AJ17</f>
        <v>#DIV/0!</v>
      </c>
      <c r="P17" s="38" t="e">
        <f t="shared" si="2"/>
        <v>#DIV/0!</v>
      </c>
      <c r="Q17" s="42"/>
      <c r="R17" s="43"/>
      <c r="S17" s="43"/>
      <c r="T17" s="46"/>
    </row>
    <row r="18" spans="1:20" s="4" customFormat="1" ht="62.25" customHeight="1" thickBot="1" x14ac:dyDescent="0.35">
      <c r="A18" s="50" t="s">
        <v>26</v>
      </c>
      <c r="B18" s="51" t="s">
        <v>61</v>
      </c>
      <c r="C18" s="51" t="s">
        <v>62</v>
      </c>
      <c r="D18" s="51" t="s">
        <v>63</v>
      </c>
      <c r="E18" s="52" t="s">
        <v>53</v>
      </c>
      <c r="F18" s="53" t="s">
        <v>31</v>
      </c>
      <c r="G18" s="53" t="s">
        <v>54</v>
      </c>
      <c r="H18" s="53" t="s">
        <v>33</v>
      </c>
      <c r="I18" s="54" t="s">
        <v>67</v>
      </c>
      <c r="J18" s="55">
        <f t="shared" si="0"/>
        <v>92.210144927536234</v>
      </c>
      <c r="K18" s="52">
        <v>509</v>
      </c>
      <c r="L18" s="56">
        <v>552</v>
      </c>
      <c r="M18" s="57">
        <f t="shared" si="1"/>
        <v>33.333333333333329</v>
      </c>
      <c r="N18" s="58">
        <f>'[1]Rafael Pando'!CE18+'[1]Nestor Díaz'!AU18+'[1]Teresa de León'!AI18+'[1]Hugo Pérez'!M18+'[1]Margarita Calleja'!DD18+'[1]Marcial Bonilla'!M18+'[1]Mariel Frias'!M18+'[1]Alejandra Martínez'!AI18</f>
        <v>184</v>
      </c>
      <c r="O18" s="56">
        <v>552</v>
      </c>
      <c r="P18" s="55">
        <f t="shared" si="2"/>
        <v>-58.876811594202906</v>
      </c>
      <c r="Q18" s="59"/>
      <c r="R18" s="60"/>
      <c r="S18" s="60"/>
      <c r="T18" s="61"/>
    </row>
  </sheetData>
  <sheetProtection algorithmName="SHA-512" hashValue="LBO6+SnXLsDlC3dYVNlygpKO6msGtsDH7xmWa9zUTGZuzmk098qijGa6NIeZgIyrGUztCtH0e30JanCaKuThEg==" saltValue="dC9M/7XiiY1UL1YSNEXhfw==" spinCount="100000" sheet="1" objects="1" scenarios="1" selectLockedCells="1"/>
  <mergeCells count="8">
    <mergeCell ref="A1:T1"/>
    <mergeCell ref="A3:T5"/>
    <mergeCell ref="A6:I6"/>
    <mergeCell ref="J6:L6"/>
    <mergeCell ref="M6:O6"/>
    <mergeCell ref="P6:P7"/>
    <mergeCell ref="Q6:Q7"/>
    <mergeCell ref="R6:T6"/>
  </mergeCells>
  <conditionalFormatting sqref="P10:P18">
    <cfRule type="cellIs" dxfId="1" priority="1" operator="lessThan">
      <formula>1</formula>
    </cfRule>
    <cfRule type="cellIs" dxfId="0" priority="2" operator="greaterThan">
      <formula>1</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'E:\Evaluación\MIR\2017\4TRIM17\CUENTA PÚBLICA\S192\[Cuenta Pública 2017 - S192 .xlsx]Catálogo'!#REF!</xm:f>
          </x14:formula1>
          <xm:sqref>Q10:Q18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Cuenta Pública 2017-S192</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LAP5ATA</cp:lastModifiedBy>
  <dcterms:created xsi:type="dcterms:W3CDTF">2018-05-08T21:46:44Z</dcterms:created>
  <dcterms:modified xsi:type="dcterms:W3CDTF">2018-05-08T21:48:04Z</dcterms:modified>
</cp:coreProperties>
</file>