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Usuarios\evaluaciondct\Desktop\Conacyt\Base\OneDrive_1_1-3-2019\"/>
    </mc:Choice>
  </mc:AlternateContent>
  <bookViews>
    <workbookView xWindow="0" yWindow="0" windowWidth="20490" windowHeight="7650" activeTab="1"/>
  </bookViews>
  <sheets>
    <sheet name="Trim 4ta" sheetId="1" r:id="rId1"/>
    <sheet name="CP 2018"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S192_">'Trim 4ta'!$D$2:$D$12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2" l="1"/>
  <c r="F6" i="2"/>
  <c r="E7" i="2"/>
  <c r="F7" i="2"/>
  <c r="E8" i="2"/>
  <c r="F8" i="2"/>
  <c r="E9" i="2"/>
  <c r="F9" i="2"/>
  <c r="E10" i="2"/>
  <c r="F10" i="2"/>
  <c r="E11" i="2"/>
  <c r="F11" i="2"/>
  <c r="F5" i="2"/>
  <c r="E5" i="2"/>
  <c r="F3" i="2"/>
  <c r="G3" i="2"/>
  <c r="H3" i="2"/>
  <c r="E3" i="2"/>
  <c r="D3" i="2" l="1"/>
  <c r="D5" i="2"/>
  <c r="D11" i="2"/>
  <c r="D9" i="2"/>
  <c r="D7" i="2"/>
  <c r="D10" i="2"/>
  <c r="D8" i="2"/>
  <c r="D6" i="2"/>
  <c r="H4" i="1"/>
  <c r="G4" i="1"/>
  <c r="F4" i="1"/>
  <c r="E4" i="1"/>
  <c r="E9" i="1" l="1"/>
  <c r="EA48" i="1" l="1"/>
  <c r="DZ48" i="1"/>
  <c r="EA47" i="1"/>
  <c r="DZ47" i="1"/>
  <c r="EA46" i="1"/>
  <c r="DZ46" i="1"/>
  <c r="EA45" i="1"/>
  <c r="DZ45" i="1"/>
  <c r="EA44" i="1"/>
  <c r="DZ44" i="1"/>
  <c r="EA43" i="1"/>
  <c r="DZ43" i="1"/>
  <c r="EA42" i="1"/>
  <c r="DZ42" i="1"/>
  <c r="DV48" i="1"/>
  <c r="DU48" i="1"/>
  <c r="DV47" i="1"/>
  <c r="DU47" i="1"/>
  <c r="DV46" i="1"/>
  <c r="DU46" i="1"/>
  <c r="DV45" i="1"/>
  <c r="DU45" i="1"/>
  <c r="DV44" i="1"/>
  <c r="DU44" i="1"/>
  <c r="DV43" i="1"/>
  <c r="DU43" i="1"/>
  <c r="DV42" i="1"/>
  <c r="DU42" i="1"/>
  <c r="DQ48" i="1"/>
  <c r="DP48" i="1"/>
  <c r="DQ47" i="1"/>
  <c r="DP47" i="1"/>
  <c r="DQ46" i="1"/>
  <c r="DP46" i="1"/>
  <c r="DQ45" i="1"/>
  <c r="DP45" i="1"/>
  <c r="DQ44" i="1"/>
  <c r="DP44" i="1"/>
  <c r="DQ43" i="1"/>
  <c r="DP43" i="1"/>
  <c r="DQ42" i="1"/>
  <c r="DP42" i="1"/>
  <c r="DL48" i="1"/>
  <c r="DK48" i="1"/>
  <c r="DL47" i="1"/>
  <c r="DK47" i="1"/>
  <c r="DL46" i="1"/>
  <c r="DK46" i="1"/>
  <c r="DL45" i="1"/>
  <c r="DK45" i="1"/>
  <c r="DL44" i="1"/>
  <c r="DK44" i="1"/>
  <c r="DL43" i="1"/>
  <c r="DK43" i="1"/>
  <c r="DL42" i="1"/>
  <c r="DK42" i="1"/>
  <c r="DG48" i="1"/>
  <c r="DF48" i="1"/>
  <c r="DG47" i="1"/>
  <c r="DF47" i="1"/>
  <c r="DG46" i="1"/>
  <c r="DF46" i="1"/>
  <c r="DG45" i="1"/>
  <c r="DF45" i="1"/>
  <c r="DG44" i="1"/>
  <c r="DF44" i="1"/>
  <c r="DG43" i="1"/>
  <c r="DF43" i="1"/>
  <c r="DG42" i="1"/>
  <c r="DF42" i="1"/>
  <c r="DB48" i="1"/>
  <c r="DA48" i="1"/>
  <c r="DB47" i="1"/>
  <c r="DA47" i="1"/>
  <c r="DB46" i="1"/>
  <c r="DA46" i="1"/>
  <c r="DB45" i="1"/>
  <c r="DA45" i="1"/>
  <c r="DB44" i="1"/>
  <c r="DA44" i="1"/>
  <c r="DB43" i="1"/>
  <c r="DA43" i="1"/>
  <c r="DB42" i="1"/>
  <c r="DA42" i="1"/>
  <c r="CW48" i="1"/>
  <c r="CV48" i="1"/>
  <c r="CW47" i="1"/>
  <c r="CV47" i="1"/>
  <c r="CW46" i="1"/>
  <c r="CV46" i="1"/>
  <c r="CW45" i="1"/>
  <c r="CV45" i="1"/>
  <c r="CW44" i="1"/>
  <c r="CV44" i="1"/>
  <c r="CW43" i="1"/>
  <c r="CV43" i="1"/>
  <c r="CW42" i="1"/>
  <c r="CV42" i="1"/>
  <c r="CR48" i="1"/>
  <c r="CQ48" i="1"/>
  <c r="CR47" i="1"/>
  <c r="CQ47" i="1"/>
  <c r="CR46" i="1"/>
  <c r="CQ46" i="1"/>
  <c r="CR45" i="1"/>
  <c r="CQ45" i="1"/>
  <c r="CR44" i="1"/>
  <c r="CQ44" i="1"/>
  <c r="CR43" i="1"/>
  <c r="CQ43" i="1"/>
  <c r="CR42" i="1"/>
  <c r="CQ42" i="1"/>
  <c r="CM48" i="1"/>
  <c r="CL48" i="1"/>
  <c r="CM47" i="1"/>
  <c r="CL47" i="1"/>
  <c r="CM46" i="1"/>
  <c r="CL46" i="1"/>
  <c r="CM45" i="1"/>
  <c r="CL45" i="1"/>
  <c r="CM44" i="1"/>
  <c r="CL44" i="1"/>
  <c r="CM43" i="1"/>
  <c r="CL43" i="1"/>
  <c r="CM42" i="1"/>
  <c r="CL42" i="1"/>
  <c r="CH48" i="1"/>
  <c r="CG48" i="1"/>
  <c r="CH47" i="1"/>
  <c r="CG47" i="1"/>
  <c r="CH46" i="1"/>
  <c r="CG46" i="1"/>
  <c r="CH45" i="1"/>
  <c r="CG45" i="1"/>
  <c r="CH44" i="1"/>
  <c r="CG44" i="1"/>
  <c r="CH43" i="1"/>
  <c r="CG43" i="1"/>
  <c r="CH42" i="1"/>
  <c r="CG42" i="1"/>
  <c r="CC48" i="1"/>
  <c r="CB48" i="1"/>
  <c r="CC47" i="1"/>
  <c r="CB47" i="1"/>
  <c r="CC46" i="1"/>
  <c r="CB46" i="1"/>
  <c r="CC45" i="1"/>
  <c r="CB45" i="1"/>
  <c r="CC44" i="1"/>
  <c r="CB44" i="1"/>
  <c r="CC43" i="1"/>
  <c r="CB43" i="1"/>
  <c r="CC42" i="1"/>
  <c r="CB42" i="1"/>
  <c r="BX48" i="1"/>
  <c r="BW48" i="1"/>
  <c r="BX47" i="1"/>
  <c r="BW47" i="1"/>
  <c r="BX46" i="1"/>
  <c r="BW46" i="1"/>
  <c r="BX45" i="1"/>
  <c r="BW45" i="1"/>
  <c r="BX44" i="1"/>
  <c r="BW44" i="1"/>
  <c r="BX43" i="1"/>
  <c r="BW43" i="1"/>
  <c r="BX42" i="1"/>
  <c r="BW42" i="1"/>
  <c r="BS48" i="1"/>
  <c r="BR48" i="1"/>
  <c r="BS47" i="1"/>
  <c r="BR47" i="1"/>
  <c r="BS46" i="1"/>
  <c r="BR46" i="1"/>
  <c r="BS45" i="1"/>
  <c r="BR45" i="1"/>
  <c r="BS44" i="1"/>
  <c r="BR44" i="1"/>
  <c r="BS43" i="1"/>
  <c r="BR43" i="1"/>
  <c r="BS42" i="1"/>
  <c r="BR42" i="1"/>
  <c r="BN48" i="1"/>
  <c r="BM48" i="1"/>
  <c r="BN47" i="1"/>
  <c r="BM47" i="1"/>
  <c r="BN46" i="1"/>
  <c r="BM46" i="1"/>
  <c r="BN45" i="1"/>
  <c r="BM45" i="1"/>
  <c r="BN44" i="1"/>
  <c r="BM44" i="1"/>
  <c r="BN43" i="1"/>
  <c r="BM43" i="1"/>
  <c r="BN42" i="1"/>
  <c r="BM42" i="1"/>
  <c r="BI48" i="1"/>
  <c r="BH48" i="1"/>
  <c r="BI47" i="1"/>
  <c r="BH47" i="1"/>
  <c r="BI46" i="1"/>
  <c r="BH46" i="1"/>
  <c r="BI45" i="1"/>
  <c r="BH45" i="1"/>
  <c r="BI44" i="1"/>
  <c r="BH44" i="1"/>
  <c r="BI43" i="1"/>
  <c r="BH43" i="1"/>
  <c r="BI42" i="1"/>
  <c r="BH42" i="1"/>
  <c r="BD48" i="1"/>
  <c r="BC48" i="1"/>
  <c r="BD47" i="1"/>
  <c r="BC47" i="1"/>
  <c r="BD46" i="1"/>
  <c r="BC46" i="1"/>
  <c r="BD45" i="1"/>
  <c r="BC45" i="1"/>
  <c r="BD44" i="1"/>
  <c r="BC44" i="1"/>
  <c r="BD43" i="1"/>
  <c r="BC43" i="1"/>
  <c r="BD42" i="1"/>
  <c r="BC42" i="1"/>
  <c r="AY48" i="1"/>
  <c r="AX48" i="1"/>
  <c r="AY47" i="1"/>
  <c r="AX47" i="1"/>
  <c r="AY46" i="1"/>
  <c r="AX46" i="1"/>
  <c r="AY45" i="1"/>
  <c r="AX45" i="1"/>
  <c r="AY44" i="1"/>
  <c r="AX44" i="1"/>
  <c r="AY43" i="1"/>
  <c r="AX43" i="1"/>
  <c r="AY42" i="1"/>
  <c r="AX42" i="1"/>
  <c r="AT48" i="1"/>
  <c r="AS48" i="1"/>
  <c r="AT47" i="1"/>
  <c r="AS47" i="1"/>
  <c r="AT46" i="1"/>
  <c r="AS46" i="1"/>
  <c r="AT45" i="1"/>
  <c r="AS45" i="1"/>
  <c r="AT44" i="1"/>
  <c r="AS44" i="1"/>
  <c r="AT43" i="1"/>
  <c r="AS43" i="1"/>
  <c r="AT42" i="1"/>
  <c r="AS42" i="1"/>
  <c r="AO48" i="1"/>
  <c r="AN48" i="1"/>
  <c r="AO47" i="1"/>
  <c r="AN47" i="1"/>
  <c r="AO46" i="1"/>
  <c r="AN46" i="1"/>
  <c r="AO45" i="1"/>
  <c r="AN45" i="1"/>
  <c r="AO44" i="1"/>
  <c r="AN44" i="1"/>
  <c r="AO43" i="1"/>
  <c r="AN43" i="1"/>
  <c r="AO42" i="1"/>
  <c r="AN42" i="1"/>
  <c r="AJ48" i="1"/>
  <c r="AI48" i="1"/>
  <c r="AJ47" i="1"/>
  <c r="AI47" i="1"/>
  <c r="AJ46" i="1"/>
  <c r="AI46" i="1"/>
  <c r="AJ45" i="1"/>
  <c r="AI45" i="1"/>
  <c r="AJ44" i="1"/>
  <c r="AI44" i="1"/>
  <c r="AJ43" i="1"/>
  <c r="AI43" i="1"/>
  <c r="AJ42" i="1"/>
  <c r="AI42" i="1"/>
  <c r="AE48" i="1"/>
  <c r="AD48" i="1"/>
  <c r="AE47" i="1"/>
  <c r="AD47" i="1"/>
  <c r="AE46" i="1"/>
  <c r="AD46" i="1"/>
  <c r="AE45" i="1"/>
  <c r="AD45" i="1"/>
  <c r="AE44" i="1"/>
  <c r="AD44" i="1"/>
  <c r="AE43" i="1"/>
  <c r="AD43" i="1"/>
  <c r="AE42" i="1"/>
  <c r="AD42" i="1"/>
  <c r="Y48" i="1"/>
  <c r="Z47" i="1"/>
  <c r="Y47" i="1"/>
  <c r="Z46" i="1"/>
  <c r="Y46" i="1"/>
  <c r="Z45" i="1"/>
  <c r="Y45" i="1"/>
  <c r="Z44" i="1"/>
  <c r="Y44" i="1"/>
  <c r="Z43" i="1"/>
  <c r="Y43" i="1"/>
  <c r="Z42" i="1"/>
  <c r="Y42" i="1"/>
  <c r="U48" i="1"/>
  <c r="T48" i="1"/>
  <c r="U47" i="1"/>
  <c r="T47" i="1"/>
  <c r="U46" i="1"/>
  <c r="T46" i="1"/>
  <c r="U45" i="1"/>
  <c r="T45" i="1"/>
  <c r="U44" i="1"/>
  <c r="T44" i="1"/>
  <c r="U43" i="1"/>
  <c r="T43" i="1"/>
  <c r="U42" i="1"/>
  <c r="T42" i="1"/>
  <c r="P48" i="1"/>
  <c r="O48" i="1"/>
  <c r="P47" i="1"/>
  <c r="O47" i="1"/>
  <c r="P46" i="1"/>
  <c r="O46" i="1"/>
  <c r="P45" i="1"/>
  <c r="O45" i="1"/>
  <c r="P44" i="1"/>
  <c r="O44" i="1"/>
  <c r="P43" i="1"/>
  <c r="O43" i="1"/>
  <c r="P42" i="1"/>
  <c r="O42" i="1"/>
  <c r="K48" i="1"/>
  <c r="J48" i="1"/>
  <c r="K47" i="1"/>
  <c r="J47" i="1"/>
  <c r="K46" i="1"/>
  <c r="J46" i="1"/>
  <c r="K45" i="1"/>
  <c r="J45" i="1"/>
  <c r="K44" i="1"/>
  <c r="J44" i="1"/>
  <c r="K43" i="1"/>
  <c r="J43" i="1"/>
  <c r="K42" i="1"/>
  <c r="J42" i="1"/>
  <c r="EC40" i="1"/>
  <c r="EB40" i="1"/>
  <c r="EA40" i="1"/>
  <c r="DZ40" i="1"/>
  <c r="DX40" i="1"/>
  <c r="DW40" i="1"/>
  <c r="DV40" i="1"/>
  <c r="DU40" i="1"/>
  <c r="DS40" i="1"/>
  <c r="DR40" i="1"/>
  <c r="DQ40" i="1"/>
  <c r="DP40" i="1"/>
  <c r="DO40" i="1"/>
  <c r="DN40" i="1"/>
  <c r="DM40" i="1"/>
  <c r="DL40" i="1"/>
  <c r="DK40" i="1"/>
  <c r="DJ40" i="1"/>
  <c r="DI40" i="1"/>
  <c r="DH40" i="1"/>
  <c r="DG40" i="1"/>
  <c r="DF40" i="1"/>
  <c r="DE40" i="1"/>
  <c r="DD40" i="1"/>
  <c r="DC40" i="1"/>
  <c r="DB40" i="1"/>
  <c r="DA40" i="1"/>
  <c r="CZ40" i="1"/>
  <c r="CY40" i="1"/>
  <c r="CX40" i="1"/>
  <c r="CW40" i="1"/>
  <c r="CV40" i="1"/>
  <c r="CU40" i="1"/>
  <c r="CT40" i="1"/>
  <c r="CS40" i="1"/>
  <c r="CR40" i="1"/>
  <c r="CQ40" i="1"/>
  <c r="CP40" i="1"/>
  <c r="CO40" i="1"/>
  <c r="CN40" i="1"/>
  <c r="CM40" i="1"/>
  <c r="CL40" i="1"/>
  <c r="CK40" i="1"/>
  <c r="CJ40" i="1"/>
  <c r="CI40" i="1"/>
  <c r="CH40" i="1"/>
  <c r="CG40" i="1"/>
  <c r="CF40" i="1"/>
  <c r="CE40" i="1"/>
  <c r="CD40" i="1"/>
  <c r="CC40" i="1"/>
  <c r="CB40" i="1"/>
  <c r="CA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B40" i="1"/>
  <c r="AA40" i="1"/>
  <c r="Z40" i="1"/>
  <c r="Y40" i="1"/>
  <c r="W40" i="1"/>
  <c r="V40" i="1"/>
  <c r="U40" i="1"/>
  <c r="T40" i="1"/>
  <c r="S40" i="1"/>
  <c r="R40" i="1"/>
  <c r="Q40" i="1"/>
  <c r="P40" i="1"/>
  <c r="O40" i="1"/>
  <c r="N40" i="1"/>
  <c r="M40" i="1"/>
  <c r="L40" i="1"/>
  <c r="K40" i="1"/>
  <c r="J40" i="1"/>
  <c r="I40" i="1"/>
  <c r="DY34" i="1"/>
  <c r="DY33" i="1"/>
  <c r="DY32" i="1"/>
  <c r="DY31" i="1"/>
  <c r="DY30" i="1"/>
  <c r="DY29" i="1"/>
  <c r="DY28" i="1"/>
  <c r="DY26" i="1"/>
  <c r="DY40" i="1" s="1"/>
  <c r="DT34" i="1"/>
  <c r="DT33" i="1"/>
  <c r="DT32" i="1"/>
  <c r="DT31" i="1"/>
  <c r="DT30" i="1"/>
  <c r="DT29" i="1"/>
  <c r="DT28" i="1"/>
  <c r="DT26" i="1"/>
  <c r="DT40" i="1" s="1"/>
  <c r="AC34" i="1"/>
  <c r="AC33" i="1"/>
  <c r="AC32" i="1"/>
  <c r="AC31" i="1"/>
  <c r="AC30" i="1"/>
  <c r="AC29" i="1"/>
  <c r="AC28" i="1"/>
  <c r="AC26" i="1"/>
  <c r="AC40" i="1" s="1"/>
  <c r="Z34" i="1"/>
  <c r="X34" i="1" s="1"/>
  <c r="X33" i="1"/>
  <c r="X32" i="1"/>
  <c r="X31" i="1"/>
  <c r="X30" i="1"/>
  <c r="X29" i="1"/>
  <c r="X28" i="1"/>
  <c r="X26" i="1"/>
  <c r="X40" i="1" s="1"/>
  <c r="E45" i="1"/>
  <c r="E40" i="1"/>
  <c r="F40" i="1"/>
  <c r="G40" i="1"/>
  <c r="H40" i="1"/>
  <c r="Z48" i="1" l="1"/>
  <c r="F6" i="1"/>
  <c r="F42" i="1" s="1"/>
  <c r="E12" i="1" l="1"/>
  <c r="E48" i="1" s="1"/>
  <c r="F11" i="1"/>
  <c r="F47" i="1" s="1"/>
  <c r="E11" i="1"/>
  <c r="E47" i="1" s="1"/>
  <c r="F10" i="1"/>
  <c r="F46" i="1" s="1"/>
  <c r="E10" i="1"/>
  <c r="E46" i="1" s="1"/>
  <c r="F9" i="1"/>
  <c r="F45" i="1" s="1"/>
  <c r="F8" i="1"/>
  <c r="F44" i="1" s="1"/>
  <c r="E8" i="1"/>
  <c r="E44" i="1" s="1"/>
  <c r="F7" i="1"/>
  <c r="F43" i="1" s="1"/>
  <c r="E7" i="1"/>
  <c r="E43" i="1" s="1"/>
  <c r="E6" i="1"/>
  <c r="E42" i="1" s="1"/>
  <c r="D10" i="1" l="1"/>
  <c r="D46" i="1" s="1"/>
  <c r="D9" i="1"/>
  <c r="D45" i="1" s="1"/>
  <c r="D8" i="1"/>
  <c r="D44" i="1" s="1"/>
  <c r="D11" i="1"/>
  <c r="D47" i="1" s="1"/>
  <c r="D4" i="1"/>
  <c r="D40" i="1" s="1"/>
  <c r="D7" i="1"/>
  <c r="D43" i="1" s="1"/>
  <c r="D6" i="1"/>
  <c r="D42" i="1" s="1"/>
  <c r="F12" i="1" l="1"/>
  <c r="D12" i="1" l="1"/>
  <c r="D48" i="1" s="1"/>
  <c r="F48" i="1"/>
</calcChain>
</file>

<file path=xl/sharedStrings.xml><?xml version="1.0" encoding="utf-8"?>
<sst xmlns="http://schemas.openxmlformats.org/spreadsheetml/2006/main" count="1432" uniqueCount="168">
  <si>
    <t>Clave del Programa</t>
  </si>
  <si>
    <t xml:space="preserve">Nombre del Programa </t>
  </si>
  <si>
    <t xml:space="preserve">Nombre de indicador </t>
  </si>
  <si>
    <t>Meta Ajustada</t>
  </si>
  <si>
    <t>Variables</t>
  </si>
  <si>
    <t>S192</t>
  </si>
  <si>
    <t>Fortalecimiento sectorial de las capacidades científicas, tecnológicas y de innovación</t>
  </si>
  <si>
    <t>NSPAT de la meta ajustada</t>
  </si>
  <si>
    <t>NFt de la meta ajustada</t>
  </si>
  <si>
    <t>PDTFST de la meta ajustada</t>
  </si>
  <si>
    <t>PDTFT de la meta ajustada</t>
  </si>
  <si>
    <t>Tasa ponderada de efectividad de satisfacción de necesidades de fortalecimiento de capacidades en CTI de los Sectores Administrativos de la Administración Pública Federal (APF)</t>
  </si>
  <si>
    <t>Numerador de la Meta Ajustada</t>
  </si>
  <si>
    <t>Denominador de la Meta Ajustada</t>
  </si>
  <si>
    <t>Porcentaje de proyectos de investigación científica básica apoyados económicamente</t>
  </si>
  <si>
    <t>Porcentaje de proyectos de investigación científica aplicada apoyados económicamente</t>
  </si>
  <si>
    <t>Porcentaje de proyectos de desarrollo tecnológico e innovación apoyados económicamente</t>
  </si>
  <si>
    <t>Porcentaje de convocatorias publicadas</t>
  </si>
  <si>
    <t>Porcentaje de convocatorias que dictaminan sus propuestas en tiempo</t>
  </si>
  <si>
    <t>Porcentaje de convocatorias de fondos sectoriales que formalizan sus proyectos en tiempo</t>
  </si>
  <si>
    <t>Porcentaje de Informes técnicos enviados a dictaminar respecto de los recibidos</t>
  </si>
  <si>
    <t>FIT</t>
  </si>
  <si>
    <t>FINNOVA</t>
  </si>
  <si>
    <t>CONEVAL</t>
  </si>
  <si>
    <t>CONAVI</t>
  </si>
  <si>
    <t>CONAGUA</t>
  </si>
  <si>
    <t>CONAFOR</t>
  </si>
  <si>
    <t>CFE</t>
  </si>
  <si>
    <t>AEM</t>
  </si>
  <si>
    <t>ASA</t>
  </si>
  <si>
    <t>SEMAR</t>
  </si>
  <si>
    <t>SEGOB</t>
  </si>
  <si>
    <t>SEDESOL</t>
  </si>
  <si>
    <t>SEDENA</t>
  </si>
  <si>
    <t>SECTUR</t>
  </si>
  <si>
    <t>SALUD</t>
  </si>
  <si>
    <t>SAGARPA</t>
  </si>
  <si>
    <t>INMUJERES</t>
  </si>
  <si>
    <t>INIFED</t>
  </si>
  <si>
    <t>INEGI</t>
  </si>
  <si>
    <t>INEE</t>
  </si>
  <si>
    <t>SEMARNAT</t>
  </si>
  <si>
    <t>SRE</t>
  </si>
  <si>
    <t>SUSTENTABILIDAD</t>
  </si>
  <si>
    <t>Lt-4 ajustada</t>
  </si>
  <si>
    <t>Ct-4 ajustada</t>
  </si>
  <si>
    <t>At-4 ajustada</t>
  </si>
  <si>
    <t>LICt-4 ajustada</t>
  </si>
  <si>
    <t>MTRt-4 ajustada</t>
  </si>
  <si>
    <t>DOCt-4 ajustada</t>
  </si>
  <si>
    <t>N ajustada</t>
  </si>
  <si>
    <t>SEP</t>
  </si>
  <si>
    <t>Índice de Generación de Conocimiento y Formación de Recursos Humanos</t>
  </si>
  <si>
    <t>HIDROCARBUROS</t>
  </si>
  <si>
    <t>Meta alcanzada</t>
  </si>
  <si>
    <t>NSPAT de la meta alcanzada</t>
  </si>
  <si>
    <t>NFt de la meta alcanzada</t>
  </si>
  <si>
    <t>PDTFST de la meta alcanzada</t>
  </si>
  <si>
    <t>PDTFT de la meta alcanzada</t>
  </si>
  <si>
    <t>Numerador de la Meta alcanzada</t>
  </si>
  <si>
    <t>Denominador de la Meta alcanzada</t>
  </si>
  <si>
    <t>9. Otras causas que por su naturaleza no es posible agrupar</t>
  </si>
  <si>
    <t>Se evaluaron dos informes técnicos finales no planeados en el año.</t>
  </si>
  <si>
    <t>Se obtuvo un denominador mayor al planeado, dentro de uno de los componentes del indicador.</t>
  </si>
  <si>
    <t>Cambio de administración y problemas con el sistema FOSEC- MIIC</t>
  </si>
  <si>
    <t>No se alcanzaron las cifras planeadas pára el numerador y denominador.</t>
  </si>
  <si>
    <t>Apesar del cambio de administración, se pudo obetener oportunamente el nombramiento del Secretario Técnico y los proyectos fueron formalizados en tiempo establecido.</t>
  </si>
  <si>
    <t>Se contabilizó una convocatoria con las características marcadas por el indicador.</t>
  </si>
  <si>
    <t>No se recibieron tres informes técnicos planeados en el cuarto trimestre, un sujeto de apoyo solicitó prórroga en el periodo del cuarto trimestre y se recibió un informe técnico en periodo vacacional.</t>
  </si>
  <si>
    <t>Se solicitaron los informes técnicos no recibidos, su entrega y evaluación serán contabilizados en el primer trimestre del año 2019. El informe técnico y su evaluación de la prórroga otorgada, serán contabilizados en el segundo trimestre del año 2019. La evaluación del informe técnico recibido en periodo vacacional, se realizará en el primer trimestre del 2019.</t>
  </si>
  <si>
    <t>Se recibió un Informe Técnico menos de lo previsto, debido a una prórroga solicitada por uno de los Responsables Técnicos, lo cual incidió en una de las variables del indicador</t>
  </si>
  <si>
    <t>Se cumplio el indicador; sin embargo los factores difieren de lo planeado.</t>
  </si>
  <si>
    <t>La variables se vieron afectadas debido a la recisión de un Convenio de Asignación de Recursos y a que un proyecto aún se encuentra en proceso de formalización.</t>
  </si>
  <si>
    <t>La variables se vieron afectadas debido a la recisión de un Convenio de Asignación de Recursos.</t>
  </si>
  <si>
    <t>El periodo de dictaminación de las propuestas se vió rebasado (por un dia), lo cual obedece a ala propia prograación de la Convocatoria.</t>
  </si>
  <si>
    <t>La meta no fue alcanzada.</t>
  </si>
  <si>
    <t>1. Programación original deficiente</t>
  </si>
  <si>
    <t>La programación realizada en el tercer trimestre tuvo un cálculo erroneo, lo cual originó un impacto a la alza de la cantidad de informes previstos. Adicionalmente, se tuvo un retraso en la entrega de uno de los informes técnicos previstos, lo cual impacto en el numerador y denominador.</t>
  </si>
  <si>
    <t>11. La meta del indicador de resultados fue cumplida</t>
  </si>
  <si>
    <t>Se autorizaron proyectos nuevos en el fondo</t>
  </si>
  <si>
    <t>Se tiene un mayor número de proyectos de lo ajustado en el tercer trimestre</t>
  </si>
  <si>
    <t>Se programó una convocatoria el año anterior, pero corresponde a una republiación de convocatoria de un año fiscal anterior</t>
  </si>
  <si>
    <t>No se alcanzó la meta planeada</t>
  </si>
  <si>
    <t>Las contrapartes internacionales demoraron en sus actividades de dictaminación en el proceso de las Convocatorias</t>
  </si>
  <si>
    <t>La designación de los Secretarios del Fondo durante el cambio de administración retrasaron el proceso de formalización</t>
  </si>
  <si>
    <t>Por el desarrollo de los proyectos se recibieron mas informes, mismos que fueron enviados a evaluar</t>
  </si>
  <si>
    <t>Se tienen mayor cantidad de informes recibidos y enviados a evaluar</t>
  </si>
  <si>
    <t>Hidrocarburos</t>
  </si>
  <si>
    <t>Se esperaba que dada la complejidad de los proyectos presentaran prórrogas.</t>
  </si>
  <si>
    <t>El periodo de dictaminación de las propuestas rebaso los 90 días previsto (por un lapso de 1 día), lo cual obedeció a la propia programación de la Convocatoria.</t>
  </si>
  <si>
    <t>No se alcancó la meta planeada</t>
  </si>
  <si>
    <t>La formulación de la base de datos que alimenta el cumplimiento de este indicador, consideró un informe recibido en el 2017 y enviado a evaluar en 2018.</t>
  </si>
  <si>
    <t>El cumplimiento de las metas reflejen un porcentaje mayor al 100%</t>
  </si>
  <si>
    <t>El plazo de 90 días naturales no caducó durante el ejercicio 2018.</t>
  </si>
  <si>
    <t>No se cumple la meta en el ejercicio 2018</t>
  </si>
  <si>
    <t>10. Otras explicaciones a las variaciones, cuando se trate de resultados por encima del 100% de cumplimiento</t>
  </si>
  <si>
    <t>El informe técnico del proyecto No. 284147 se recibió el 07/12/2018 y fue asignado hasta el 15-01-2019</t>
  </si>
  <si>
    <t>No se cumple la meta programada</t>
  </si>
  <si>
    <t>Se formalizaron proyectos de la convocatoria 2018 en el 4to trimestre 2018</t>
  </si>
  <si>
    <t>Se modifica la meta</t>
  </si>
  <si>
    <t xml:space="preserve">Se publicó una convocatoria adicional </t>
  </si>
  <si>
    <t>Se publicó una convocatoria adicional, cerrando el 2 de noviembre de 2018. Asimismo se realizó la evaluación de la convocatoria 2018-1</t>
  </si>
  <si>
    <t xml:space="preserve">La formula no esta reflejando el númerador correctamente </t>
  </si>
  <si>
    <t>no esta reflejando los datos correctamente, si se cumplió la meta</t>
  </si>
  <si>
    <t>No se cumpe la meta en el ejercicio 2018</t>
  </si>
  <si>
    <t>Inmujeres</t>
  </si>
  <si>
    <t>El informe del proyecto final concluido tecnicamente en 2017, se tuvo la necesidad de enviar a otro experto, razón por la cual, esta sumandose en el 2018, así mismo por la operación de los proyectos se recibieron 2 informes mas, mismos que fueron enviados a evaluar</t>
  </si>
  <si>
    <t>Se formalizaron 3 proyectos que tuvieron cierto retraso en su formalización y por ende en su ministración.</t>
  </si>
  <si>
    <t>Se da una variación entre el % de las modalidades.</t>
  </si>
  <si>
    <t xml:space="preserve">No se pudo a enviar a evaluar un informe de los recibidos debido al período vacacional. Adicionalmente se otorgaron prórrogas
</t>
  </si>
  <si>
    <t>Se tiene un porcentaje mayor al esperado.</t>
  </si>
  <si>
    <t>La programación realizada en el tercer trimestre tuvo un cálculo erroneo, lo cual originó que se duplicara la cantidad de informes previstos. El número correcto corresponde a 34.</t>
  </si>
  <si>
    <t>El numerador y denominador están por debajo de lo planeado debido a un error de captura; sin embargo, la meta fue alcanzada.</t>
  </si>
  <si>
    <t>Por el desarrollo de los proyectos se recibieron de más un dictamen técnico final de más de los proyectado</t>
  </si>
  <si>
    <t>Se cumplió la meta</t>
  </si>
  <si>
    <t>Se tiene un mayor número de proyectos de lo planeado</t>
  </si>
  <si>
    <t>Se publicaron dos convocatorias mas en el Fondo debido a que se tuvo interés de partes Internacionales</t>
  </si>
  <si>
    <t>Dos convocatorias adicionales publicadas</t>
  </si>
  <si>
    <t>Sustentabilidad</t>
  </si>
  <si>
    <t xml:space="preserve">El Responsable Técnico solicitó una prrórroga de cuatro meses para concluir el proceso de su primera etapa. Debido a esto se modificó su programa de actividades y la recepción de su Dictamen Técnico Final </t>
  </si>
  <si>
    <t xml:space="preserve">No se alcanzó la meta planeada </t>
  </si>
  <si>
    <t>El Sujeto de Apoyo tuvo dificultades de caracter administrativo para cumpluir con los requerimientos de la Secretaria Administrativa y lograr su ministración en el año fiscal 2018. </t>
  </si>
  <si>
    <t>Hubo cambio de administración y  un retraso en el  envío de dictámenes por parte de los evaluadores del RCEA. </t>
  </si>
  <si>
    <t>Por cuestiones del cambio de gobierno no se llevo a cabo la publicación de resultados y, por ende,  la gestión de la  formalización de los proyectos aprobados. </t>
  </si>
  <si>
    <t>La formulación de la base de datos que alimenta el cumplimiento de este indicador, consideró 4 informes recibidos en el 2017 y enviado a evaluar en 2018.</t>
  </si>
  <si>
    <t>No esta copiando meta modificada, verificar T3 donde se informó metas para T4</t>
  </si>
  <si>
    <t xml:space="preserve">Se había colocado meta cero, pero la unidad de tecnología de la información y comunicaciones liberó convenio en nueva plataforma de fondos sectoriales  antes de cumplir los noventa días y se formalizó en tiempo y forma. </t>
  </si>
  <si>
    <t>Se apoyaron 5 proyectos adicionales</t>
  </si>
  <si>
    <t>El denominador aumentó</t>
  </si>
  <si>
    <t>Los proyectos formalizados, pertenecen a una convocatoria anterior al ejercicio fiscal</t>
  </si>
  <si>
    <t>El denominador es diferente al planeado</t>
  </si>
  <si>
    <t>CTA autorizó publicar una convocatoria en el 4to trimestre 2018.</t>
  </si>
  <si>
    <t>Se cambió la meta, debido a que no se tenia planeado públicar convocatoria en 2018.</t>
  </si>
  <si>
    <t>Se cambió la meta, debido a que no se tenia planeado públicar convocatoria en 2018 y solo se llego a evaluació, los demás procesos se realizarán en 2019.</t>
  </si>
  <si>
    <t>La formula no esta considerando dqatos reales es decir 2 convocatorias como esta indicado también en la meta ajustada</t>
  </si>
  <si>
    <t xml:space="preserve">La UTIC, no liberó el CAR para formalizar en el 4to trimestre, sin embargo el CTA autorizó en noviembre de 2018 el proyecto. </t>
  </si>
  <si>
    <t xml:space="preserve">El proyecto autorizado será formalizado en primer trimestre de 2019 estando aún dentro de los 90 días </t>
  </si>
  <si>
    <t xml:space="preserve">Verificar formulas de conteo </t>
  </si>
  <si>
    <t xml:space="preserve">Se invitó el valor reflejado el númerador y denominador de la meta ajustada </t>
  </si>
  <si>
    <t xml:space="preserve">Se incrementó la meta por cambio de numerador y denominador </t>
  </si>
  <si>
    <t>Los proyectos formalizados y ministrados aplican en las 2 modalidades autorizadas modificando la composición original</t>
  </si>
  <si>
    <t xml:space="preserve">22 Informes recibidos en el último trimestre de 2018,  no se enviaron a evaluar en ese mismo periodo. De estos,16 se recibieron en el periodo inhabil comprendido del 20 al 31 de Diciembre 2018. </t>
  </si>
  <si>
    <t>Se redujo el porcentaje del cumplimiento de la meta programada.</t>
  </si>
  <si>
    <t>Proyectos con estatus de  formalización se ministraron en octubre 2018 adicionalmente existieron proyectos con terminación anticipada autorizados por CTA</t>
  </si>
  <si>
    <t>Se incremento los proyectos vigente (concluido técnicamente 2018) y cambiaron de estaus en formalización a en operación.</t>
  </si>
  <si>
    <t xml:space="preserve">No esta contando meta ajustada "3" </t>
  </si>
  <si>
    <t>IGCCFRHt alcanzada</t>
  </si>
  <si>
    <t>Lt-4 alcanzada</t>
  </si>
  <si>
    <t>Ct-4 alcanzada</t>
  </si>
  <si>
    <t>At-4 alcanzada</t>
  </si>
  <si>
    <t>LICt-4 alcanzada</t>
  </si>
  <si>
    <t>MTRt-4 alcanzada</t>
  </si>
  <si>
    <t>DOCt-4 alcanzada</t>
  </si>
  <si>
    <t>N alcanzada</t>
  </si>
  <si>
    <t>Tipo de justificación</t>
  </si>
  <si>
    <t>Causa</t>
  </si>
  <si>
    <t xml:space="preserve">Efecto </t>
  </si>
  <si>
    <t>Otros motivos</t>
  </si>
  <si>
    <t>En el trimestre antyerior, se estimó un valor que no corresponde al valor real del indicador, esto se debió a que el método de cálculo utilizado no fue el correcto.
Así mismo, se estimó que se recibiría un mayor número de informes técnicos finales.</t>
  </si>
  <si>
    <t>El valor correcto del indicador es el aquí reportado.</t>
  </si>
  <si>
    <t>Algunos proyectos aún no han recibido el depósito de su primera ministración</t>
  </si>
  <si>
    <t>Los proyectos aún no han recibido su primera ministración todavía no están en operción</t>
  </si>
  <si>
    <t>El módulo de evaluación del nuevo sistema presentó retrasos en su puesta en marcha.</t>
  </si>
  <si>
    <t>Los dictámenes se emitieron en la primera semana del mes de septiembre</t>
  </si>
  <si>
    <t>El módulo de formalización del nuevo sistema presentó retrasos en su operación.
En el mes de diciembre no fue posible realizar la formalización debido a que la Secretaria Técnica no contaba con la ratificación como tal.</t>
  </si>
  <si>
    <t>El proceso de formalización no se ha iniciado</t>
  </si>
  <si>
    <t>Se recibieron menos informes técnicos de los esperados</t>
  </si>
  <si>
    <t>El número de informes enviados a evaluar fue menor al estimado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</si>
</sst>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00"/>
    <numFmt numFmtId="165" formatCode="0.0%"/>
  </numFmts>
  <fonts count="20" x14ac:knownFonts="1">
    <font>
      <sz val="11"/>
      <color theme="1"/>
      <name val="Calibri"/>
      <family val="2"/>
      <scheme val="minor"/>
    </font>
    <font>
      <sz val="11"/>
      <color theme="1"/>
      <name val="Calibri"/>
      <family val="2"/>
      <scheme val="minor"/>
    </font>
    <font>
      <b/>
      <sz val="24"/>
      <color theme="1"/>
      <name val="Calibri"/>
      <family val="2"/>
      <scheme val="minor"/>
    </font>
    <font>
      <b/>
      <sz val="13"/>
      <color theme="0"/>
      <name val="Calibri Light"/>
      <family val="2"/>
      <scheme val="major"/>
    </font>
    <font>
      <b/>
      <sz val="24"/>
      <color rgb="FF000000"/>
      <name val="Calibri"/>
      <family val="2"/>
    </font>
    <font>
      <sz val="11"/>
      <color theme="1"/>
      <name val="Calibri"/>
      <family val="2"/>
    </font>
    <font>
      <b/>
      <sz val="13"/>
      <color rgb="FFFFFFFF"/>
      <name val="Calibri Light"/>
      <family val="2"/>
    </font>
    <font>
      <sz val="13"/>
      <color rgb="FF000000"/>
      <name val="Calibri Light"/>
      <family val="2"/>
    </font>
    <font>
      <sz val="10"/>
      <color theme="1"/>
      <name val="Calibri"/>
      <family val="2"/>
      <scheme val="minor"/>
    </font>
    <font>
      <sz val="18"/>
      <color theme="1"/>
      <name val="Calibri"/>
      <family val="2"/>
    </font>
    <font>
      <sz val="18"/>
      <color theme="1"/>
      <name val="Calibri"/>
      <family val="2"/>
      <scheme val="minor"/>
    </font>
    <font>
      <b/>
      <sz val="18"/>
      <color rgb="FFFFFFFF"/>
      <name val="Calibri Light"/>
      <family val="2"/>
    </font>
    <font>
      <b/>
      <sz val="18"/>
      <color theme="0"/>
      <name val="Calibri Light"/>
      <family val="2"/>
      <scheme val="major"/>
    </font>
    <font>
      <sz val="11"/>
      <color rgb="FF000000"/>
      <name val="Calibri"/>
      <family val="2"/>
    </font>
    <font>
      <sz val="12"/>
      <color rgb="FF000000"/>
      <name val="Calibri"/>
      <family val="2"/>
    </font>
    <font>
      <u/>
      <sz val="11"/>
      <color rgb="FF000000"/>
      <name val="Calibri"/>
      <family val="2"/>
    </font>
    <font>
      <sz val="14"/>
      <color rgb="FF000000"/>
      <name val="Calibri"/>
      <family val="2"/>
    </font>
    <font>
      <b/>
      <sz val="16"/>
      <color theme="1"/>
      <name val="Calibri"/>
      <family val="2"/>
      <scheme val="minor"/>
    </font>
    <font>
      <b/>
      <sz val="16"/>
      <color theme="1"/>
      <name val="Times New Roman"/>
      <family val="1"/>
    </font>
    <font>
      <b/>
      <sz val="20"/>
      <color theme="1"/>
      <name val="Calibri"/>
      <family val="2"/>
      <scheme val="minor"/>
    </font>
  </fonts>
  <fills count="7">
    <fill>
      <patternFill patternType="none"/>
    </fill>
    <fill>
      <patternFill patternType="gray125"/>
    </fill>
    <fill>
      <patternFill patternType="solid">
        <fgColor rgb="FF0070C0"/>
        <bgColor indexed="64"/>
      </patternFill>
    </fill>
    <fill>
      <patternFill patternType="solid">
        <fgColor rgb="FFFFFFFF"/>
        <bgColor rgb="FF000000"/>
      </patternFill>
    </fill>
    <fill>
      <patternFill patternType="solid">
        <fgColor rgb="FF00B050"/>
        <bgColor rgb="FF000000"/>
      </patternFill>
    </fill>
    <fill>
      <patternFill patternType="solid">
        <fgColor rgb="FF0070C0"/>
        <bgColor rgb="FF000000"/>
      </patternFill>
    </fill>
    <fill>
      <patternFill patternType="solid">
        <fgColor rgb="FF808080"/>
        <bgColor rgb="FF000000"/>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87">
    <xf numFmtId="0" fontId="0" fillId="0" borderId="0" xfId="0"/>
    <xf numFmtId="2" fontId="3" fillId="2" borderId="5" xfId="0" applyNumberFormat="1" applyFont="1" applyFill="1" applyBorder="1" applyAlignment="1">
      <alignment horizontal="center" vertical="center" wrapText="1"/>
    </xf>
    <xf numFmtId="10" fontId="0" fillId="0" borderId="5" xfId="2" applyNumberFormat="1" applyFont="1" applyBorder="1" applyAlignment="1">
      <alignment horizontal="center" vertical="center"/>
    </xf>
    <xf numFmtId="0" fontId="0" fillId="0" borderId="5" xfId="0" applyBorder="1" applyAlignment="1" applyProtection="1">
      <alignment horizontal="center" vertical="center"/>
      <protection locked="0"/>
    </xf>
    <xf numFmtId="0" fontId="0" fillId="0" borderId="5" xfId="0" applyBorder="1" applyAlignment="1">
      <alignment horizontal="center" vertical="center"/>
    </xf>
    <xf numFmtId="0" fontId="5" fillId="0" borderId="0" xfId="0" applyFont="1" applyFill="1" applyBorder="1"/>
    <xf numFmtId="2" fontId="6" fillId="4" borderId="5" xfId="0" applyNumberFormat="1" applyFont="1" applyFill="1" applyBorder="1" applyAlignment="1">
      <alignment horizontal="center" vertical="center" wrapText="1"/>
    </xf>
    <xf numFmtId="2" fontId="6" fillId="5" borderId="5" xfId="0" applyNumberFormat="1" applyFont="1" applyFill="1" applyBorder="1" applyAlignment="1">
      <alignment horizontal="center" vertical="center" wrapText="1"/>
    </xf>
    <xf numFmtId="0" fontId="7" fillId="0" borderId="0" xfId="0" applyFont="1" applyFill="1" applyBorder="1"/>
    <xf numFmtId="0" fontId="5" fillId="6" borderId="8" xfId="0" applyFont="1" applyFill="1" applyBorder="1" applyAlignment="1">
      <alignment horizontal="center" vertical="top" wrapText="1"/>
    </xf>
    <xf numFmtId="0" fontId="5" fillId="6" borderId="8" xfId="0" applyFont="1" applyFill="1" applyBorder="1" applyAlignment="1">
      <alignment horizontal="left" vertical="top" wrapText="1"/>
    </xf>
    <xf numFmtId="43" fontId="5" fillId="0" borderId="5" xfId="1" applyFont="1" applyFill="1" applyBorder="1" applyAlignment="1">
      <alignment horizontal="center" vertical="top" wrapText="1"/>
    </xf>
    <xf numFmtId="43" fontId="5" fillId="0" borderId="5" xfId="1" applyFont="1" applyFill="1" applyBorder="1" applyAlignment="1">
      <alignment horizontal="left" vertical="top" wrapText="1"/>
    </xf>
    <xf numFmtId="0" fontId="5" fillId="0" borderId="5" xfId="1" applyNumberFormat="1" applyFont="1" applyFill="1" applyBorder="1" applyAlignment="1">
      <alignment horizontal="left" vertical="top" wrapText="1"/>
    </xf>
    <xf numFmtId="10" fontId="5" fillId="0" borderId="5" xfId="2" applyNumberFormat="1" applyFont="1" applyFill="1" applyBorder="1" applyAlignment="1">
      <alignment horizontal="center" vertical="center"/>
    </xf>
    <xf numFmtId="0" fontId="5" fillId="0" borderId="5" xfId="0" applyFont="1" applyFill="1" applyBorder="1" applyAlignment="1" applyProtection="1">
      <alignment horizontal="center" vertical="center"/>
      <protection locked="0"/>
    </xf>
    <xf numFmtId="43" fontId="5" fillId="6" borderId="5" xfId="1" applyFont="1" applyFill="1" applyBorder="1" applyAlignment="1">
      <alignment horizontal="center" vertical="top" wrapText="1"/>
    </xf>
    <xf numFmtId="43" fontId="5" fillId="6" borderId="5" xfId="1" applyFont="1" applyFill="1" applyBorder="1" applyAlignment="1">
      <alignment horizontal="left" vertical="top" wrapText="1"/>
    </xf>
    <xf numFmtId="0" fontId="5" fillId="0" borderId="5" xfId="0" applyFont="1" applyFill="1" applyBorder="1" applyAlignment="1">
      <alignment horizontal="center" vertical="center"/>
    </xf>
    <xf numFmtId="0" fontId="5" fillId="0" borderId="5" xfId="0" applyFont="1" applyFill="1" applyBorder="1" applyProtection="1">
      <protection locked="0"/>
    </xf>
    <xf numFmtId="0" fontId="0" fillId="0" borderId="5" xfId="2" applyNumberFormat="1" applyFont="1" applyBorder="1" applyAlignment="1">
      <alignment horizontal="center" vertical="center"/>
    </xf>
    <xf numFmtId="2" fontId="3" fillId="2" borderId="8" xfId="0" applyNumberFormat="1" applyFont="1" applyFill="1" applyBorder="1" applyAlignment="1">
      <alignment horizontal="center" vertical="center" wrapText="1"/>
    </xf>
    <xf numFmtId="0" fontId="5" fillId="0" borderId="12" xfId="0" applyFont="1" applyFill="1" applyBorder="1"/>
    <xf numFmtId="0" fontId="5" fillId="0" borderId="13" xfId="0" applyFont="1" applyFill="1" applyBorder="1"/>
    <xf numFmtId="2" fontId="6" fillId="4" borderId="14" xfId="0" applyNumberFormat="1" applyFont="1" applyFill="1" applyBorder="1" applyAlignment="1">
      <alignment horizontal="center" vertical="center" wrapText="1"/>
    </xf>
    <xf numFmtId="0" fontId="0" fillId="0" borderId="14" xfId="2" applyNumberFormat="1" applyFont="1" applyBorder="1" applyAlignment="1">
      <alignment horizontal="center" vertical="center"/>
    </xf>
    <xf numFmtId="2" fontId="3" fillId="2" borderId="16" xfId="0" applyNumberFormat="1" applyFont="1" applyFill="1" applyBorder="1" applyAlignment="1">
      <alignment horizontal="center" vertical="center" wrapText="1"/>
    </xf>
    <xf numFmtId="0" fontId="0" fillId="0" borderId="17" xfId="2" applyNumberFormat="1" applyFont="1" applyBorder="1" applyAlignment="1">
      <alignment horizontal="center" vertical="center" wrapText="1"/>
    </xf>
    <xf numFmtId="0" fontId="0" fillId="0" borderId="18" xfId="2" applyNumberFormat="1" applyFont="1" applyBorder="1" applyAlignment="1">
      <alignment horizontal="center" vertical="center" wrapText="1"/>
    </xf>
    <xf numFmtId="0" fontId="0" fillId="0" borderId="18" xfId="0" applyBorder="1" applyAlignment="1" applyProtection="1">
      <alignment horizontal="center" vertical="center" wrapText="1"/>
      <protection locked="0"/>
    </xf>
    <xf numFmtId="2" fontId="0" fillId="0" borderId="18" xfId="2" applyNumberFormat="1" applyFont="1" applyBorder="1" applyAlignment="1">
      <alignment horizontal="center" vertical="center" wrapText="1"/>
    </xf>
    <xf numFmtId="0" fontId="0" fillId="0" borderId="19" xfId="0" applyBorder="1" applyAlignment="1" applyProtection="1">
      <alignment horizontal="center" vertical="center" wrapText="1"/>
      <protection locked="0"/>
    </xf>
    <xf numFmtId="0" fontId="8" fillId="0" borderId="18" xfId="2" applyNumberFormat="1" applyFont="1" applyBorder="1" applyAlignment="1">
      <alignment horizontal="center" vertical="center" wrapText="1"/>
    </xf>
    <xf numFmtId="0" fontId="9" fillId="0" borderId="5" xfId="0" applyFont="1" applyFill="1" applyBorder="1" applyAlignment="1" applyProtection="1">
      <alignment horizontal="center" vertical="center"/>
      <protection locked="0"/>
    </xf>
    <xf numFmtId="10" fontId="9" fillId="0" borderId="5" xfId="2" applyNumberFormat="1" applyFont="1" applyFill="1" applyBorder="1" applyAlignment="1">
      <alignment horizontal="center" vertical="center"/>
    </xf>
    <xf numFmtId="0" fontId="9" fillId="0" borderId="5" xfId="0" applyFont="1" applyFill="1" applyBorder="1" applyProtection="1">
      <protection locked="0"/>
    </xf>
    <xf numFmtId="10" fontId="10" fillId="0" borderId="5" xfId="2" applyNumberFormat="1" applyFont="1" applyBorder="1" applyAlignment="1">
      <alignment horizontal="center" vertical="center"/>
    </xf>
    <xf numFmtId="0" fontId="10" fillId="0" borderId="5" xfId="0" applyFont="1" applyBorder="1" applyAlignment="1" applyProtection="1">
      <alignment horizontal="center" vertical="center"/>
      <protection locked="0"/>
    </xf>
    <xf numFmtId="0" fontId="10" fillId="0" borderId="5" xfId="2" applyNumberFormat="1" applyFont="1" applyBorder="1" applyAlignment="1">
      <alignment horizontal="center" vertical="center"/>
    </xf>
    <xf numFmtId="2" fontId="11" fillId="5" borderId="5" xfId="0" applyNumberFormat="1" applyFont="1" applyFill="1" applyBorder="1" applyAlignment="1">
      <alignment horizontal="center" vertical="center" wrapText="1"/>
    </xf>
    <xf numFmtId="0" fontId="9" fillId="0" borderId="0" xfId="0" applyFont="1" applyFill="1" applyBorder="1"/>
    <xf numFmtId="2" fontId="12" fillId="2" borderId="5" xfId="0" applyNumberFormat="1" applyFont="1" applyFill="1" applyBorder="1" applyAlignment="1">
      <alignment horizontal="center" vertical="center" wrapText="1"/>
    </xf>
    <xf numFmtId="0" fontId="10" fillId="0" borderId="0" xfId="0" applyFont="1"/>
    <xf numFmtId="0" fontId="10" fillId="0" borderId="5" xfId="0" applyFont="1" applyBorder="1" applyAlignment="1">
      <alignment horizontal="center" vertical="center"/>
    </xf>
    <xf numFmtId="0" fontId="9" fillId="0" borderId="5" xfId="0" applyFont="1" applyFill="1" applyBorder="1" applyAlignment="1">
      <alignment horizontal="center" vertical="center"/>
    </xf>
    <xf numFmtId="0" fontId="13" fillId="6" borderId="8" xfId="0" applyFont="1" applyFill="1" applyBorder="1" applyAlignment="1">
      <alignment horizontal="center" vertical="top" wrapText="1"/>
    </xf>
    <xf numFmtId="0" fontId="13" fillId="6" borderId="8" xfId="0" applyFont="1" applyFill="1" applyBorder="1" applyAlignment="1">
      <alignment horizontal="left" vertical="top" wrapText="1"/>
    </xf>
    <xf numFmtId="43" fontId="13" fillId="0" borderId="5" xfId="1" applyFont="1" applyFill="1" applyBorder="1" applyAlignment="1">
      <alignment horizontal="center" vertical="top" wrapText="1"/>
    </xf>
    <xf numFmtId="43" fontId="13" fillId="0" borderId="5" xfId="1" applyFont="1" applyFill="1" applyBorder="1" applyAlignment="1">
      <alignment horizontal="left" vertical="top" wrapText="1"/>
    </xf>
    <xf numFmtId="10" fontId="13" fillId="0" borderId="5" xfId="2" applyNumberFormat="1" applyFont="1" applyFill="1" applyBorder="1" applyAlignment="1">
      <alignment horizontal="center" vertical="center"/>
    </xf>
    <xf numFmtId="0" fontId="13" fillId="0" borderId="5" xfId="0" applyFont="1" applyFill="1" applyBorder="1" applyAlignment="1" applyProtection="1">
      <alignment horizontal="center" vertical="center"/>
      <protection locked="0"/>
    </xf>
    <xf numFmtId="43" fontId="13" fillId="6" borderId="5" xfId="1" applyFont="1" applyFill="1" applyBorder="1" applyAlignment="1">
      <alignment horizontal="center" vertical="top" wrapText="1"/>
    </xf>
    <xf numFmtId="43" fontId="13" fillId="6" borderId="5" xfId="1" applyFont="1" applyFill="1" applyBorder="1" applyAlignment="1">
      <alignment horizontal="left" vertical="top" wrapText="1"/>
    </xf>
    <xf numFmtId="0" fontId="13" fillId="0" borderId="0" xfId="0" applyFont="1" applyFill="1" applyBorder="1"/>
    <xf numFmtId="0" fontId="13" fillId="0" borderId="5" xfId="1" applyNumberFormat="1" applyFont="1" applyFill="1" applyBorder="1" applyAlignment="1">
      <alignment horizontal="left" vertical="top" wrapText="1"/>
    </xf>
    <xf numFmtId="164" fontId="13" fillId="0" borderId="5" xfId="2" applyNumberFormat="1" applyFont="1" applyFill="1" applyBorder="1" applyAlignment="1">
      <alignment horizontal="center" vertical="center"/>
    </xf>
    <xf numFmtId="165" fontId="13" fillId="0" borderId="5" xfId="2" applyNumberFormat="1" applyFont="1" applyFill="1" applyBorder="1" applyAlignment="1">
      <alignment horizontal="center" vertical="center"/>
    </xf>
    <xf numFmtId="2" fontId="5" fillId="0" borderId="5" xfId="2" applyNumberFormat="1" applyFont="1" applyFill="1" applyBorder="1" applyAlignment="1">
      <alignment horizontal="center" vertical="center"/>
    </xf>
    <xf numFmtId="0" fontId="5" fillId="6" borderId="5" xfId="0" applyFont="1" applyFill="1" applyBorder="1"/>
    <xf numFmtId="0" fontId="5" fillId="6" borderId="5" xfId="0" applyFont="1" applyFill="1" applyBorder="1" applyAlignment="1">
      <alignment horizontal="center" vertical="center"/>
    </xf>
    <xf numFmtId="10" fontId="5" fillId="0" borderId="5" xfId="0" applyNumberFormat="1" applyFont="1" applyFill="1" applyBorder="1" applyAlignment="1">
      <alignment horizontal="center" vertical="center"/>
    </xf>
    <xf numFmtId="0" fontId="5" fillId="0" borderId="5" xfId="0" applyFont="1" applyFill="1" applyBorder="1" applyAlignment="1" applyProtection="1">
      <alignment horizontal="left" vertical="center"/>
      <protection locked="0"/>
    </xf>
    <xf numFmtId="0" fontId="14" fillId="0" borderId="5" xfId="0" applyFont="1" applyFill="1" applyBorder="1" applyAlignment="1">
      <alignment horizontal="center" vertical="center"/>
    </xf>
    <xf numFmtId="0" fontId="5" fillId="0" borderId="5" xfId="0" applyFont="1" applyFill="1" applyBorder="1" applyAlignment="1" applyProtection="1">
      <alignment horizontal="justify" vertical="center"/>
      <protection locked="0"/>
    </xf>
    <xf numFmtId="0" fontId="15" fillId="0" borderId="5" xfId="0" applyFont="1" applyFill="1" applyBorder="1" applyAlignment="1" applyProtection="1">
      <alignment horizontal="justify" vertical="center"/>
      <protection locked="0"/>
    </xf>
    <xf numFmtId="0" fontId="16" fillId="0" borderId="5"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2" fontId="6" fillId="5" borderId="6" xfId="0" applyNumberFormat="1" applyFont="1" applyFill="1" applyBorder="1" applyAlignment="1">
      <alignment horizontal="center" vertical="center" wrapText="1"/>
    </xf>
    <xf numFmtId="2" fontId="6" fillId="5" borderId="7" xfId="0" applyNumberFormat="1" applyFont="1" applyFill="1" applyBorder="1" applyAlignment="1">
      <alignment horizontal="center" vertical="center" wrapText="1"/>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4" xfId="0" applyFont="1" applyFill="1" applyBorder="1" applyAlignment="1">
      <alignment horizontal="center" vertical="center"/>
    </xf>
    <xf numFmtId="2" fontId="3" fillId="2" borderId="6" xfId="0" applyNumberFormat="1" applyFont="1" applyFill="1" applyBorder="1" applyAlignment="1">
      <alignment horizontal="center" vertical="center" wrapText="1"/>
    </xf>
    <xf numFmtId="2" fontId="3" fillId="2" borderId="7" xfId="0" applyNumberFormat="1" applyFont="1" applyFill="1" applyBorder="1" applyAlignment="1">
      <alignment horizontal="center" vertical="center" wrapText="1"/>
    </xf>
    <xf numFmtId="2" fontId="3" fillId="2" borderId="15" xfId="0" applyNumberFormat="1"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17" fillId="0" borderId="7" xfId="0" applyFont="1" applyBorder="1" applyAlignment="1">
      <alignment horizontal="center" vertical="center"/>
    </xf>
    <xf numFmtId="0" fontId="18" fillId="0" borderId="7" xfId="0" applyFont="1" applyBorder="1" applyAlignment="1">
      <alignment horizontal="center" vertical="center"/>
    </xf>
    <xf numFmtId="0" fontId="19" fillId="0" borderId="7" xfId="0" applyFont="1" applyBorder="1" applyAlignment="1">
      <alignment horizont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styles" Target="styles.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ASE%20FOSEC%20-%20FI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BASE%20FOSEC%20-%20CFE.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BASE%20FOSEC%20-%20ASA.xlsx"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ASE%20FOSEC%20-%20AEM%20act.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Copia%20de%20BASE%20FOSEC%20-%20INEE.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BASE%20FOSEC%20-%20SUSTENTABILIDAD.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BASE%20FOSEC%20-%20SRE.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BASE%20FOSEC%20-%20SEMARNAT.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BASE%20FOSEC%20-%20SEMAR.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BASE%20FOSEC%20-%20SEGOB.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BASE%20FOSEC%20-%20SEDESO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ASE%20FOSEC%20-%20INEGI.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BASE%20FOSEC%20-%20SEDENA.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BASE%20FOSEC%20-%20SECTUR.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BASE%20FOSEC%20-%20SALUD.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BASE%20FOSEC%20-%20SAGARPA%20ENE28'19.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BASE%20FOSEC%20-%20SE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ASE%20FOSEC%20-%20HIDROCARBURO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ASE%20FOSEC%20-%20FINNOV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BASE%20FOSEC%20-%20CONEV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BASE%20FOSEC%20-%20CONAVI.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BASE%20FOSEC%20-%20CONAGUA.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BASE%20FOSEC%20-%20CONAFOR.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BASE%20FOSEC%20-%20INMUJ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Catálogos"/>
      <sheetName val="Cálculo"/>
      <sheetName val="T1-2018"/>
      <sheetName val="T2-2018"/>
      <sheetName val="Fondo_FIT"/>
      <sheetName val="MIR 2018"/>
      <sheetName val="T3-2018"/>
      <sheetName val="T4-2018"/>
      <sheetName val="CP-2018"/>
      <sheetName val="Report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CFE"/>
      <sheetName val="Catálogos"/>
      <sheetName val="Cálculo"/>
      <sheetName val="Reporte"/>
      <sheetName val="T4-2018"/>
      <sheetName val="MIR 2018"/>
      <sheetName val="T1-2018"/>
      <sheetName val="T2-2018"/>
      <sheetName val="T3-2018"/>
      <sheetName val="CP-201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ASA"/>
      <sheetName val="Catálogos"/>
      <sheetName val="Cálculo"/>
      <sheetName val="Reporte"/>
      <sheetName val="MIR 2018"/>
      <sheetName val="T1-2018"/>
      <sheetName val="T2-2018"/>
      <sheetName val="T3-2018"/>
      <sheetName val="T4-2018"/>
      <sheetName val="CP-201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álogos"/>
    </sheetNames>
    <sheetDataSet>
      <sheetData sheetId="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INEE"/>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 sheetId="1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ustentabilidad"/>
      <sheetName val="Catálogos"/>
      <sheetName val="Cálculo"/>
      <sheetName val="Reporte"/>
      <sheetName val="MIR 2018"/>
      <sheetName val="T1-2018"/>
      <sheetName val="CP-2018"/>
      <sheetName val="T2-2018"/>
      <sheetName val="T3-2018"/>
      <sheetName val="T4-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Catálogos"/>
      <sheetName val="Cálculo"/>
      <sheetName val="Reporte"/>
      <sheetName val="MIR 2018"/>
      <sheetName val="T1-2018"/>
      <sheetName val="T2-2018"/>
      <sheetName val="T3-2018"/>
      <sheetName val="CP-2018"/>
      <sheetName val="Fondo_SRE"/>
      <sheetName val="T4-201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EMARNAT"/>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EMAR"/>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EGOB"/>
      <sheetName val="Catálogos"/>
      <sheetName val="Cálculo"/>
      <sheetName val="Reporte"/>
      <sheetName val="MIR 2018"/>
      <sheetName val="T1-2018"/>
      <sheetName val="T2-2018"/>
      <sheetName val="T4-2018"/>
      <sheetName val="T3-2018"/>
      <sheetName val="CP-201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EDESOL"/>
      <sheetName val="Catálogos"/>
      <sheetName val="Cálculo"/>
      <sheetName val="Reporte"/>
      <sheetName val="MIR 2018"/>
      <sheetName val="T1-2018"/>
      <sheetName val="T2-2018"/>
      <sheetName val="T3-2018"/>
      <sheetName val="T4-2018"/>
      <sheetName val="CP-201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INEGI"/>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EDENA"/>
      <sheetName val="Catálogos"/>
      <sheetName val="Cálculo"/>
      <sheetName val="Reporte"/>
      <sheetName val="MIR 2018"/>
      <sheetName val="T1-2018"/>
      <sheetName val="T3-2018"/>
      <sheetName val="T2-2018"/>
      <sheetName val="T4-2018"/>
      <sheetName val="CP-201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ECTUR"/>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ALUD"/>
      <sheetName val="Catálogos"/>
      <sheetName val="Cálculo"/>
      <sheetName val="Reporte"/>
      <sheetName val="MIR 2018"/>
      <sheetName val="T1-2018"/>
      <sheetName val="T2-2018"/>
      <sheetName val="T3-2018"/>
      <sheetName val="CP-2018"/>
      <sheetName val="T4-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AGARPA"/>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 sheetId="1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SEP"/>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sheetData sheetId="3"/>
      <sheetData sheetId="4"/>
      <sheetData sheetId="5" refreshError="1"/>
      <sheetData sheetId="6"/>
      <sheetData sheetId="7" refreshError="1"/>
      <sheetData sheetId="8" refreshError="1"/>
      <sheetData sheetId="9"/>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Hidrocarburos"/>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FINNOVA"/>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CONEVAL"/>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Programa"/>
      <sheetName val="Catálogos"/>
      <sheetName val="Cálculo"/>
      <sheetName val="Reporte"/>
      <sheetName val="MIR 2018"/>
      <sheetName val="T1-2018"/>
      <sheetName val="T2-2018"/>
      <sheetName val="T3-2018"/>
      <sheetName val="T4-2018"/>
      <sheetName val="CP-201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CONAGUA"/>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CONAFOR"/>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ecificaciones"/>
      <sheetName val="Instrucciones"/>
      <sheetName val="Fondo_INMUJERES"/>
      <sheetName val="Catálogos"/>
      <sheetName val="Cálculo"/>
      <sheetName val="Reporte"/>
      <sheetName val="MIR 2018"/>
      <sheetName val="T1-2018"/>
      <sheetName val="T2-2018"/>
      <sheetName val="T3-2018"/>
      <sheetName val="T4-2018"/>
      <sheetName val="CP-2018"/>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EC48"/>
  <sheetViews>
    <sheetView zoomScale="60" zoomScaleNormal="60" workbookViewId="0">
      <selection activeCell="E9" sqref="E9"/>
    </sheetView>
  </sheetViews>
  <sheetFormatPr baseColWidth="10" defaultColWidth="16.140625" defaultRowHeight="15" x14ac:dyDescent="0.25"/>
  <cols>
    <col min="1" max="2" width="16.140625" style="5"/>
    <col min="3" max="3" width="43.28515625" style="5" customWidth="1"/>
    <col min="4" max="6" width="24.42578125" style="5" customWidth="1"/>
    <col min="7" max="8" width="21.140625" style="5" customWidth="1"/>
    <col min="9" max="11" width="24.42578125" style="5" customWidth="1"/>
    <col min="12" max="13" width="21.140625" style="5" customWidth="1"/>
    <col min="14" max="14" width="21.28515625" style="5" bestFit="1" customWidth="1"/>
    <col min="15" max="18" width="16.28515625" style="5" bestFit="1" customWidth="1"/>
    <col min="19" max="21" width="24.42578125" style="5" customWidth="1"/>
    <col min="22" max="23" width="21.140625" style="5" customWidth="1"/>
    <col min="24" max="26" width="24.42578125" style="5" customWidth="1"/>
    <col min="27" max="28" width="21.140625" style="5" customWidth="1"/>
    <col min="29" max="31" width="24.42578125" customWidth="1"/>
    <col min="32" max="33" width="21.140625" customWidth="1"/>
    <col min="34" max="36" width="24.42578125" customWidth="1"/>
    <col min="37" max="38" width="21.140625" customWidth="1"/>
    <col min="39" max="41" width="24.42578125" customWidth="1"/>
    <col min="42" max="43" width="21.140625" customWidth="1"/>
    <col min="44" max="46" width="24.42578125" customWidth="1"/>
    <col min="47" max="48" width="21.140625" customWidth="1"/>
    <col min="49" max="51" width="24.42578125" customWidth="1"/>
    <col min="52" max="53" width="21.140625" customWidth="1"/>
    <col min="54" max="56" width="24.42578125" customWidth="1"/>
    <col min="57" max="58" width="21.140625" customWidth="1"/>
    <col min="59" max="61" width="24.42578125" customWidth="1"/>
    <col min="62" max="63" width="21.140625" customWidth="1"/>
    <col min="64" max="66" width="24.42578125" customWidth="1"/>
    <col min="67" max="68" width="21.140625" customWidth="1"/>
    <col min="69" max="71" width="24.42578125" customWidth="1"/>
    <col min="72" max="73" width="21.140625" customWidth="1"/>
    <col min="74" max="76" width="24.42578125" customWidth="1"/>
    <col min="77" max="78" width="21.140625" customWidth="1"/>
    <col min="79" max="81" width="24.42578125" customWidth="1"/>
    <col min="82" max="83" width="21.140625" customWidth="1"/>
    <col min="84" max="86" width="24.42578125" customWidth="1"/>
    <col min="87" max="88" width="21.140625" customWidth="1"/>
    <col min="89" max="91" width="24.42578125" customWidth="1"/>
    <col min="92" max="93" width="21.140625" customWidth="1"/>
    <col min="94" max="96" width="24.42578125" customWidth="1"/>
    <col min="97" max="98" width="21.140625" customWidth="1"/>
    <col min="99" max="101" width="24.42578125" customWidth="1"/>
    <col min="102" max="103" width="21.140625" customWidth="1"/>
    <col min="104" max="106" width="24.42578125" customWidth="1"/>
    <col min="107" max="108" width="21.140625" customWidth="1"/>
    <col min="109" max="111" width="24.42578125" customWidth="1"/>
    <col min="112" max="113" width="21.140625" customWidth="1"/>
    <col min="114" max="116" width="24.42578125" customWidth="1"/>
    <col min="117" max="118" width="21.140625" customWidth="1"/>
    <col min="119" max="121" width="24.42578125" customWidth="1"/>
    <col min="122" max="123" width="21.140625" customWidth="1"/>
    <col min="124" max="126" width="24.42578125" customWidth="1"/>
    <col min="127" max="128" width="21.140625" customWidth="1"/>
    <col min="129" max="131" width="24.42578125" customWidth="1"/>
    <col min="132" max="16384" width="16.140625" style="5"/>
  </cols>
  <sheetData>
    <row r="1" spans="1:133" ht="31.5" customHeight="1" x14ac:dyDescent="0.25">
      <c r="A1" s="73"/>
      <c r="B1" s="74"/>
      <c r="C1" s="74"/>
      <c r="D1" s="75" t="s">
        <v>5</v>
      </c>
      <c r="E1" s="76"/>
      <c r="F1" s="76"/>
      <c r="G1" s="76"/>
      <c r="H1" s="77"/>
      <c r="I1" s="75"/>
      <c r="J1" s="76"/>
      <c r="K1" s="76"/>
      <c r="L1" s="76"/>
      <c r="M1" s="77"/>
      <c r="N1" s="75"/>
      <c r="O1" s="76"/>
      <c r="P1" s="76"/>
      <c r="Q1" s="76"/>
      <c r="R1" s="77"/>
      <c r="S1" s="75"/>
      <c r="T1" s="76"/>
      <c r="U1" s="76"/>
      <c r="V1" s="76"/>
      <c r="W1" s="77"/>
      <c r="X1" s="75"/>
      <c r="Y1" s="76"/>
      <c r="Z1" s="76"/>
      <c r="AA1" s="76"/>
      <c r="AB1" s="77"/>
      <c r="AC1" s="69"/>
      <c r="AD1" s="70"/>
      <c r="AE1" s="70"/>
      <c r="AF1" s="70"/>
      <c r="AG1" s="71"/>
      <c r="AH1" s="69"/>
      <c r="AI1" s="70"/>
      <c r="AJ1" s="70"/>
      <c r="AK1" s="70"/>
      <c r="AL1" s="71"/>
      <c r="AM1" s="69"/>
      <c r="AN1" s="70"/>
      <c r="AO1" s="70"/>
      <c r="AP1" s="70"/>
      <c r="AQ1" s="71"/>
      <c r="AR1" s="69"/>
      <c r="AS1" s="70"/>
      <c r="AT1" s="70"/>
      <c r="AU1" s="70"/>
      <c r="AV1" s="71"/>
      <c r="AW1" s="69"/>
      <c r="AX1" s="70"/>
      <c r="AY1" s="70"/>
      <c r="AZ1" s="70"/>
      <c r="BA1" s="71"/>
      <c r="BB1" s="69"/>
      <c r="BC1" s="70"/>
      <c r="BD1" s="70"/>
      <c r="BE1" s="70"/>
      <c r="BF1" s="71"/>
      <c r="BG1" s="69"/>
      <c r="BH1" s="70"/>
      <c r="BI1" s="70"/>
      <c r="BJ1" s="70"/>
      <c r="BK1" s="71"/>
      <c r="BL1" s="69"/>
      <c r="BM1" s="70"/>
      <c r="BN1" s="70"/>
      <c r="BO1" s="70"/>
      <c r="BP1" s="71"/>
      <c r="BQ1" s="69"/>
      <c r="BR1" s="70"/>
      <c r="BS1" s="70"/>
      <c r="BT1" s="70"/>
      <c r="BU1" s="71"/>
      <c r="BV1" s="69"/>
      <c r="BW1" s="70"/>
      <c r="BX1" s="70"/>
      <c r="BY1" s="70"/>
      <c r="BZ1" s="71"/>
      <c r="CA1" s="69"/>
      <c r="CB1" s="70"/>
      <c r="CC1" s="70"/>
      <c r="CD1" s="70"/>
      <c r="CE1" s="71"/>
      <c r="CF1" s="69"/>
      <c r="CG1" s="70"/>
      <c r="CH1" s="70"/>
      <c r="CI1" s="70"/>
      <c r="CJ1" s="71"/>
      <c r="CK1" s="69"/>
      <c r="CL1" s="70"/>
      <c r="CM1" s="70"/>
      <c r="CN1" s="70"/>
      <c r="CO1" s="71"/>
      <c r="CP1" s="69"/>
      <c r="CQ1" s="70"/>
      <c r="CR1" s="70"/>
      <c r="CS1" s="70"/>
      <c r="CT1" s="71"/>
      <c r="CU1" s="69"/>
      <c r="CV1" s="70"/>
      <c r="CW1" s="70"/>
      <c r="CX1" s="70"/>
      <c r="CY1" s="71"/>
      <c r="CZ1" s="69"/>
      <c r="DA1" s="70"/>
      <c r="DB1" s="70"/>
      <c r="DC1" s="70"/>
      <c r="DD1" s="71"/>
      <c r="DE1" s="69"/>
      <c r="DF1" s="70"/>
      <c r="DG1" s="70"/>
      <c r="DH1" s="70"/>
      <c r="DI1" s="71"/>
      <c r="DJ1" s="69"/>
      <c r="DK1" s="70"/>
      <c r="DL1" s="70"/>
      <c r="DM1" s="70"/>
      <c r="DN1" s="71"/>
      <c r="DO1" s="69"/>
      <c r="DP1" s="70"/>
      <c r="DQ1" s="70"/>
      <c r="DR1" s="70"/>
      <c r="DS1" s="71"/>
      <c r="DT1" s="69"/>
      <c r="DU1" s="70"/>
      <c r="DV1" s="70"/>
      <c r="DW1" s="70"/>
      <c r="DX1" s="71"/>
      <c r="DY1" s="69"/>
      <c r="DZ1" s="72"/>
      <c r="EA1" s="72"/>
    </row>
    <row r="2" spans="1:133" s="8" customFormat="1" ht="34.5" x14ac:dyDescent="0.3">
      <c r="A2" s="6" t="s">
        <v>0</v>
      </c>
      <c r="B2" s="6" t="s">
        <v>1</v>
      </c>
      <c r="C2" s="6" t="s">
        <v>2</v>
      </c>
      <c r="D2" s="7" t="s">
        <v>54</v>
      </c>
      <c r="E2" s="67" t="s">
        <v>4</v>
      </c>
      <c r="F2" s="68"/>
      <c r="G2" s="68"/>
      <c r="H2" s="68"/>
      <c r="I2" s="7" t="s">
        <v>54</v>
      </c>
      <c r="J2" s="67" t="s">
        <v>4</v>
      </c>
      <c r="K2" s="68"/>
      <c r="L2" s="68"/>
      <c r="M2" s="68"/>
      <c r="N2" s="7" t="s">
        <v>54</v>
      </c>
      <c r="O2" s="67" t="s">
        <v>4</v>
      </c>
      <c r="P2" s="68"/>
      <c r="Q2" s="68"/>
      <c r="R2" s="68"/>
      <c r="S2" s="7" t="s">
        <v>54</v>
      </c>
      <c r="T2" s="67" t="s">
        <v>4</v>
      </c>
      <c r="U2" s="68"/>
      <c r="V2" s="68"/>
      <c r="W2" s="68"/>
      <c r="X2" s="7" t="s">
        <v>54</v>
      </c>
      <c r="Y2" s="67" t="s">
        <v>4</v>
      </c>
      <c r="Z2" s="68"/>
      <c r="AA2" s="68"/>
      <c r="AB2" s="68"/>
      <c r="AC2" s="1" t="s">
        <v>54</v>
      </c>
      <c r="AD2" s="78" t="s">
        <v>4</v>
      </c>
      <c r="AE2" s="79"/>
      <c r="AF2" s="79"/>
      <c r="AG2" s="79"/>
      <c r="AH2" s="1" t="s">
        <v>54</v>
      </c>
      <c r="AI2" s="78" t="s">
        <v>4</v>
      </c>
      <c r="AJ2" s="79"/>
      <c r="AK2" s="79"/>
      <c r="AL2" s="79"/>
      <c r="AM2" s="1" t="s">
        <v>54</v>
      </c>
      <c r="AN2" s="78" t="s">
        <v>4</v>
      </c>
      <c r="AO2" s="79"/>
      <c r="AP2" s="79"/>
      <c r="AQ2" s="79"/>
      <c r="AR2" s="1" t="s">
        <v>54</v>
      </c>
      <c r="AS2" s="78" t="s">
        <v>4</v>
      </c>
      <c r="AT2" s="79"/>
      <c r="AU2" s="79"/>
      <c r="AV2" s="79"/>
      <c r="AW2" s="1" t="s">
        <v>54</v>
      </c>
      <c r="AX2" s="78" t="s">
        <v>4</v>
      </c>
      <c r="AY2" s="79"/>
      <c r="AZ2" s="79"/>
      <c r="BA2" s="79"/>
      <c r="BB2" s="1" t="s">
        <v>54</v>
      </c>
      <c r="BC2" s="78" t="s">
        <v>4</v>
      </c>
      <c r="BD2" s="79"/>
      <c r="BE2" s="79"/>
      <c r="BF2" s="79"/>
      <c r="BG2" s="1" t="s">
        <v>54</v>
      </c>
      <c r="BH2" s="78" t="s">
        <v>4</v>
      </c>
      <c r="BI2" s="79"/>
      <c r="BJ2" s="79"/>
      <c r="BK2" s="79"/>
      <c r="BL2" s="1" t="s">
        <v>54</v>
      </c>
      <c r="BM2" s="78" t="s">
        <v>4</v>
      </c>
      <c r="BN2" s="79"/>
      <c r="BO2" s="79"/>
      <c r="BP2" s="79"/>
      <c r="BQ2" s="1" t="s">
        <v>54</v>
      </c>
      <c r="BR2" s="78" t="s">
        <v>4</v>
      </c>
      <c r="BS2" s="79"/>
      <c r="BT2" s="79"/>
      <c r="BU2" s="79"/>
      <c r="BV2" s="1" t="s">
        <v>54</v>
      </c>
      <c r="BW2" s="78" t="s">
        <v>4</v>
      </c>
      <c r="BX2" s="79"/>
      <c r="BY2" s="79"/>
      <c r="BZ2" s="79"/>
      <c r="CA2" s="1" t="s">
        <v>54</v>
      </c>
      <c r="CB2" s="78" t="s">
        <v>4</v>
      </c>
      <c r="CC2" s="79"/>
      <c r="CD2" s="79"/>
      <c r="CE2" s="79"/>
      <c r="CF2" s="1" t="s">
        <v>54</v>
      </c>
      <c r="CG2" s="78" t="s">
        <v>4</v>
      </c>
      <c r="CH2" s="79"/>
      <c r="CI2" s="79"/>
      <c r="CJ2" s="79"/>
      <c r="CK2" s="1" t="s">
        <v>54</v>
      </c>
      <c r="CL2" s="78" t="s">
        <v>4</v>
      </c>
      <c r="CM2" s="79"/>
      <c r="CN2" s="79"/>
      <c r="CO2" s="79"/>
      <c r="CP2" s="1" t="s">
        <v>54</v>
      </c>
      <c r="CQ2" s="78" t="s">
        <v>4</v>
      </c>
      <c r="CR2" s="79"/>
      <c r="CS2" s="79"/>
      <c r="CT2" s="79"/>
      <c r="CU2" s="1" t="s">
        <v>54</v>
      </c>
      <c r="CV2" s="78" t="s">
        <v>4</v>
      </c>
      <c r="CW2" s="79"/>
      <c r="CX2" s="79"/>
      <c r="CY2" s="79"/>
      <c r="CZ2" s="1" t="s">
        <v>54</v>
      </c>
      <c r="DA2" s="78" t="s">
        <v>4</v>
      </c>
      <c r="DB2" s="79"/>
      <c r="DC2" s="79"/>
      <c r="DD2" s="79"/>
      <c r="DE2" s="1" t="s">
        <v>54</v>
      </c>
      <c r="DF2" s="78" t="s">
        <v>4</v>
      </c>
      <c r="DG2" s="79"/>
      <c r="DH2" s="79"/>
      <c r="DI2" s="79"/>
      <c r="DJ2" s="1" t="s">
        <v>54</v>
      </c>
      <c r="DK2" s="78" t="s">
        <v>4</v>
      </c>
      <c r="DL2" s="79"/>
      <c r="DM2" s="79"/>
      <c r="DN2" s="79"/>
      <c r="DO2" s="1" t="s">
        <v>54</v>
      </c>
      <c r="DP2" s="78" t="s">
        <v>4</v>
      </c>
      <c r="DQ2" s="79"/>
      <c r="DR2" s="79"/>
      <c r="DS2" s="79"/>
      <c r="DT2" s="1" t="s">
        <v>54</v>
      </c>
      <c r="DU2" s="78" t="s">
        <v>4</v>
      </c>
      <c r="DV2" s="79"/>
      <c r="DW2" s="79"/>
      <c r="DX2" s="79"/>
      <c r="DY2" s="1" t="s">
        <v>54</v>
      </c>
      <c r="DZ2" s="78" t="s">
        <v>4</v>
      </c>
      <c r="EA2" s="79"/>
    </row>
    <row r="3" spans="1:133" ht="51.75" x14ac:dyDescent="0.25">
      <c r="A3" s="9"/>
      <c r="B3" s="10"/>
      <c r="C3" s="10"/>
      <c r="D3" s="7" t="s">
        <v>54</v>
      </c>
      <c r="E3" s="7" t="s">
        <v>55</v>
      </c>
      <c r="F3" s="7" t="s">
        <v>56</v>
      </c>
      <c r="G3" s="7" t="s">
        <v>57</v>
      </c>
      <c r="H3" s="7" t="s">
        <v>58</v>
      </c>
      <c r="I3" s="7" t="s">
        <v>54</v>
      </c>
      <c r="J3" s="7" t="s">
        <v>55</v>
      </c>
      <c r="K3" s="7" t="s">
        <v>56</v>
      </c>
      <c r="L3" s="7" t="s">
        <v>57</v>
      </c>
      <c r="M3" s="7" t="s">
        <v>58</v>
      </c>
      <c r="N3" s="7" t="s">
        <v>54</v>
      </c>
      <c r="O3" s="7" t="s">
        <v>55</v>
      </c>
      <c r="P3" s="7" t="s">
        <v>56</v>
      </c>
      <c r="Q3" s="7" t="s">
        <v>57</v>
      </c>
      <c r="R3" s="7" t="s">
        <v>58</v>
      </c>
      <c r="S3" s="7" t="s">
        <v>54</v>
      </c>
      <c r="T3" s="7" t="s">
        <v>55</v>
      </c>
      <c r="U3" s="7" t="s">
        <v>56</v>
      </c>
      <c r="V3" s="7" t="s">
        <v>57</v>
      </c>
      <c r="W3" s="7" t="s">
        <v>58</v>
      </c>
      <c r="X3" s="7" t="s">
        <v>54</v>
      </c>
      <c r="Y3" s="7" t="s">
        <v>55</v>
      </c>
      <c r="Z3" s="7" t="s">
        <v>56</v>
      </c>
      <c r="AA3" s="7" t="s">
        <v>57</v>
      </c>
      <c r="AB3" s="7" t="s">
        <v>58</v>
      </c>
      <c r="AC3" s="1" t="s">
        <v>54</v>
      </c>
      <c r="AD3" s="1" t="s">
        <v>55</v>
      </c>
      <c r="AE3" s="1" t="s">
        <v>56</v>
      </c>
      <c r="AF3" s="1" t="s">
        <v>57</v>
      </c>
      <c r="AG3" s="1" t="s">
        <v>58</v>
      </c>
      <c r="AH3" s="1" t="s">
        <v>54</v>
      </c>
      <c r="AI3" s="1" t="s">
        <v>55</v>
      </c>
      <c r="AJ3" s="1" t="s">
        <v>56</v>
      </c>
      <c r="AK3" s="1" t="s">
        <v>57</v>
      </c>
      <c r="AL3" s="1" t="s">
        <v>58</v>
      </c>
      <c r="AM3" s="1" t="s">
        <v>54</v>
      </c>
      <c r="AN3" s="1" t="s">
        <v>55</v>
      </c>
      <c r="AO3" s="1" t="s">
        <v>56</v>
      </c>
      <c r="AP3" s="1" t="s">
        <v>57</v>
      </c>
      <c r="AQ3" s="1" t="s">
        <v>58</v>
      </c>
      <c r="AR3" s="1" t="s">
        <v>54</v>
      </c>
      <c r="AS3" s="1" t="s">
        <v>55</v>
      </c>
      <c r="AT3" s="1" t="s">
        <v>56</v>
      </c>
      <c r="AU3" s="1" t="s">
        <v>57</v>
      </c>
      <c r="AV3" s="1" t="s">
        <v>58</v>
      </c>
      <c r="AW3" s="1" t="s">
        <v>54</v>
      </c>
      <c r="AX3" s="1" t="s">
        <v>55</v>
      </c>
      <c r="AY3" s="1" t="s">
        <v>56</v>
      </c>
      <c r="AZ3" s="1" t="s">
        <v>57</v>
      </c>
      <c r="BA3" s="1" t="s">
        <v>58</v>
      </c>
      <c r="BB3" s="1" t="s">
        <v>54</v>
      </c>
      <c r="BC3" s="1" t="s">
        <v>55</v>
      </c>
      <c r="BD3" s="1" t="s">
        <v>56</v>
      </c>
      <c r="BE3" s="1" t="s">
        <v>57</v>
      </c>
      <c r="BF3" s="1" t="s">
        <v>58</v>
      </c>
      <c r="BG3" s="1" t="s">
        <v>54</v>
      </c>
      <c r="BH3" s="1" t="s">
        <v>55</v>
      </c>
      <c r="BI3" s="1" t="s">
        <v>56</v>
      </c>
      <c r="BJ3" s="1" t="s">
        <v>57</v>
      </c>
      <c r="BK3" s="1" t="s">
        <v>58</v>
      </c>
      <c r="BL3" s="1" t="s">
        <v>54</v>
      </c>
      <c r="BM3" s="1" t="s">
        <v>55</v>
      </c>
      <c r="BN3" s="1" t="s">
        <v>56</v>
      </c>
      <c r="BO3" s="1" t="s">
        <v>57</v>
      </c>
      <c r="BP3" s="1" t="s">
        <v>58</v>
      </c>
      <c r="BQ3" s="1" t="s">
        <v>54</v>
      </c>
      <c r="BR3" s="1" t="s">
        <v>55</v>
      </c>
      <c r="BS3" s="1" t="s">
        <v>56</v>
      </c>
      <c r="BT3" s="1" t="s">
        <v>57</v>
      </c>
      <c r="BU3" s="1" t="s">
        <v>58</v>
      </c>
      <c r="BV3" s="1" t="s">
        <v>54</v>
      </c>
      <c r="BW3" s="1" t="s">
        <v>55</v>
      </c>
      <c r="BX3" s="1" t="s">
        <v>56</v>
      </c>
      <c r="BY3" s="1" t="s">
        <v>57</v>
      </c>
      <c r="BZ3" s="1" t="s">
        <v>58</v>
      </c>
      <c r="CA3" s="1" t="s">
        <v>54</v>
      </c>
      <c r="CB3" s="1" t="s">
        <v>55</v>
      </c>
      <c r="CC3" s="1" t="s">
        <v>56</v>
      </c>
      <c r="CD3" s="1" t="s">
        <v>57</v>
      </c>
      <c r="CE3" s="1" t="s">
        <v>58</v>
      </c>
      <c r="CF3" s="1" t="s">
        <v>54</v>
      </c>
      <c r="CG3" s="1" t="s">
        <v>55</v>
      </c>
      <c r="CH3" s="1" t="s">
        <v>56</v>
      </c>
      <c r="CI3" s="1" t="s">
        <v>57</v>
      </c>
      <c r="CJ3" s="1" t="s">
        <v>58</v>
      </c>
      <c r="CK3" s="1" t="s">
        <v>54</v>
      </c>
      <c r="CL3" s="1" t="s">
        <v>55</v>
      </c>
      <c r="CM3" s="1" t="s">
        <v>56</v>
      </c>
      <c r="CN3" s="1" t="s">
        <v>57</v>
      </c>
      <c r="CO3" s="1" t="s">
        <v>58</v>
      </c>
      <c r="CP3" s="1" t="s">
        <v>54</v>
      </c>
      <c r="CQ3" s="1" t="s">
        <v>55</v>
      </c>
      <c r="CR3" s="1" t="s">
        <v>56</v>
      </c>
      <c r="CS3" s="1" t="s">
        <v>57</v>
      </c>
      <c r="CT3" s="1" t="s">
        <v>58</v>
      </c>
      <c r="CU3" s="1" t="s">
        <v>54</v>
      </c>
      <c r="CV3" s="1" t="s">
        <v>55</v>
      </c>
      <c r="CW3" s="1" t="s">
        <v>56</v>
      </c>
      <c r="CX3" s="1" t="s">
        <v>57</v>
      </c>
      <c r="CY3" s="1" t="s">
        <v>58</v>
      </c>
      <c r="CZ3" s="1" t="s">
        <v>54</v>
      </c>
      <c r="DA3" s="1" t="s">
        <v>55</v>
      </c>
      <c r="DB3" s="1" t="s">
        <v>56</v>
      </c>
      <c r="DC3" s="1" t="s">
        <v>57</v>
      </c>
      <c r="DD3" s="1" t="s">
        <v>58</v>
      </c>
      <c r="DE3" s="1" t="s">
        <v>54</v>
      </c>
      <c r="DF3" s="1" t="s">
        <v>55</v>
      </c>
      <c r="DG3" s="1" t="s">
        <v>56</v>
      </c>
      <c r="DH3" s="1" t="s">
        <v>57</v>
      </c>
      <c r="DI3" s="1" t="s">
        <v>58</v>
      </c>
      <c r="DJ3" s="1" t="s">
        <v>54</v>
      </c>
      <c r="DK3" s="1" t="s">
        <v>55</v>
      </c>
      <c r="DL3" s="1" t="s">
        <v>56</v>
      </c>
      <c r="DM3" s="1" t="s">
        <v>57</v>
      </c>
      <c r="DN3" s="1" t="s">
        <v>58</v>
      </c>
      <c r="DO3" s="1" t="s">
        <v>54</v>
      </c>
      <c r="DP3" s="1" t="s">
        <v>55</v>
      </c>
      <c r="DQ3" s="1" t="s">
        <v>56</v>
      </c>
      <c r="DR3" s="1" t="s">
        <v>57</v>
      </c>
      <c r="DS3" s="1" t="s">
        <v>58</v>
      </c>
      <c r="DT3" s="1" t="s">
        <v>54</v>
      </c>
      <c r="DU3" s="1" t="s">
        <v>55</v>
      </c>
      <c r="DV3" s="1" t="s">
        <v>56</v>
      </c>
      <c r="DW3" s="1" t="s">
        <v>57</v>
      </c>
      <c r="DX3" s="1" t="s">
        <v>58</v>
      </c>
      <c r="DY3" s="1" t="s">
        <v>54</v>
      </c>
      <c r="DZ3" s="1" t="s">
        <v>55</v>
      </c>
      <c r="EA3" s="1" t="s">
        <v>56</v>
      </c>
      <c r="EB3" s="1" t="s">
        <v>57</v>
      </c>
      <c r="EC3" s="1" t="s">
        <v>58</v>
      </c>
    </row>
    <row r="4" spans="1:133" ht="50.25" customHeight="1" x14ac:dyDescent="0.35">
      <c r="A4" s="11" t="s">
        <v>5</v>
      </c>
      <c r="B4" s="12" t="s">
        <v>6</v>
      </c>
      <c r="C4" s="12" t="s">
        <v>11</v>
      </c>
      <c r="D4" s="14">
        <f>(E4/F4)*(G4/H4)</f>
        <v>0.78164556962025311</v>
      </c>
      <c r="E4" s="15">
        <f>SUMIFS($I$4:$EC$4,$I$3:$EC$3,E3)</f>
        <v>144</v>
      </c>
      <c r="F4" s="15">
        <f>SUMIFS($I$4:$EC$4,$I$3:$EC$3,F3)</f>
        <v>158</v>
      </c>
      <c r="G4" s="15">
        <f>SUMIFS($I$4:$EC$4,$I$3:$EC$3,G3)</f>
        <v>247</v>
      </c>
      <c r="H4" s="15">
        <f>SUMIFS($I$4:$EC$4,$I$3:$EC$3,H3)</f>
        <v>288</v>
      </c>
      <c r="I4" s="14">
        <v>1</v>
      </c>
      <c r="J4" s="33">
        <v>1</v>
      </c>
      <c r="K4" s="33">
        <v>1</v>
      </c>
      <c r="L4" s="33">
        <v>1</v>
      </c>
      <c r="M4" s="33">
        <v>1</v>
      </c>
      <c r="N4" s="34">
        <v>1</v>
      </c>
      <c r="O4" s="33">
        <v>7</v>
      </c>
      <c r="P4" s="33">
        <v>7</v>
      </c>
      <c r="Q4" s="33">
        <v>12</v>
      </c>
      <c r="R4" s="33">
        <v>12</v>
      </c>
      <c r="S4" s="34">
        <v>0.93103448275862066</v>
      </c>
      <c r="T4" s="35">
        <v>1</v>
      </c>
      <c r="U4" s="35">
        <v>1</v>
      </c>
      <c r="V4" s="35">
        <v>27</v>
      </c>
      <c r="W4" s="35">
        <v>29</v>
      </c>
      <c r="X4" s="34" t="e">
        <v>#DIV/0!</v>
      </c>
      <c r="Y4" s="33">
        <v>0</v>
      </c>
      <c r="Z4" s="33">
        <v>0</v>
      </c>
      <c r="AA4" s="33">
        <v>0</v>
      </c>
      <c r="AB4" s="33">
        <v>0</v>
      </c>
      <c r="AC4" s="36">
        <v>0.69444444444444453</v>
      </c>
      <c r="AD4" s="37">
        <v>5</v>
      </c>
      <c r="AE4" s="37">
        <v>6</v>
      </c>
      <c r="AF4" s="37">
        <v>5</v>
      </c>
      <c r="AG4" s="37">
        <v>6</v>
      </c>
      <c r="AH4" s="36">
        <v>1</v>
      </c>
      <c r="AI4" s="37">
        <v>2</v>
      </c>
      <c r="AJ4" s="37">
        <v>2</v>
      </c>
      <c r="AK4" s="37">
        <v>2</v>
      </c>
      <c r="AL4" s="37">
        <v>2</v>
      </c>
      <c r="AM4" s="36">
        <v>1</v>
      </c>
      <c r="AN4" s="37">
        <v>4</v>
      </c>
      <c r="AO4" s="37">
        <v>4</v>
      </c>
      <c r="AP4" s="37">
        <v>4</v>
      </c>
      <c r="AQ4" s="37">
        <v>4</v>
      </c>
      <c r="AR4" s="36">
        <v>1</v>
      </c>
      <c r="AS4" s="37">
        <v>1</v>
      </c>
      <c r="AT4" s="37">
        <v>1</v>
      </c>
      <c r="AU4" s="37">
        <v>1</v>
      </c>
      <c r="AV4" s="37">
        <v>1</v>
      </c>
      <c r="AW4" s="36">
        <v>1</v>
      </c>
      <c r="AX4" s="37">
        <v>3</v>
      </c>
      <c r="AY4" s="37">
        <v>3</v>
      </c>
      <c r="AZ4" s="37">
        <v>3</v>
      </c>
      <c r="BA4" s="37">
        <v>3</v>
      </c>
      <c r="BB4" s="36">
        <v>0.66666666666666674</v>
      </c>
      <c r="BC4" s="37">
        <v>5</v>
      </c>
      <c r="BD4" s="37">
        <v>6</v>
      </c>
      <c r="BE4" s="37">
        <v>8</v>
      </c>
      <c r="BF4" s="37">
        <v>10</v>
      </c>
      <c r="BG4" s="36">
        <v>0.25</v>
      </c>
      <c r="BH4" s="37">
        <v>1</v>
      </c>
      <c r="BI4" s="37">
        <v>2</v>
      </c>
      <c r="BJ4" s="37">
        <v>1</v>
      </c>
      <c r="BK4" s="37">
        <v>2</v>
      </c>
      <c r="BL4" s="36">
        <v>1</v>
      </c>
      <c r="BM4" s="37">
        <v>6</v>
      </c>
      <c r="BN4" s="37">
        <v>6</v>
      </c>
      <c r="BO4" s="37">
        <v>6</v>
      </c>
      <c r="BP4" s="37">
        <v>6</v>
      </c>
      <c r="BQ4" s="36" t="e">
        <v>#DIV/0!</v>
      </c>
      <c r="BR4" s="37">
        <v>0</v>
      </c>
      <c r="BS4" s="37">
        <v>0</v>
      </c>
      <c r="BT4" s="37">
        <v>0</v>
      </c>
      <c r="BU4" s="37">
        <v>0</v>
      </c>
      <c r="BV4" s="36"/>
      <c r="BW4" s="37"/>
      <c r="BX4" s="37"/>
      <c r="BY4" s="37"/>
      <c r="BZ4" s="37"/>
      <c r="CA4" s="36">
        <v>0.50000000000000011</v>
      </c>
      <c r="CB4" s="37">
        <v>9</v>
      </c>
      <c r="CC4" s="37">
        <v>11</v>
      </c>
      <c r="CD4" s="37">
        <v>11</v>
      </c>
      <c r="CE4" s="37">
        <v>18</v>
      </c>
      <c r="CF4" s="36">
        <v>1</v>
      </c>
      <c r="CG4" s="37">
        <v>3</v>
      </c>
      <c r="CH4" s="37">
        <v>3</v>
      </c>
      <c r="CI4" s="37">
        <v>3</v>
      </c>
      <c r="CJ4" s="37">
        <v>3</v>
      </c>
      <c r="CK4" s="36" t="e">
        <v>#DIV/0!</v>
      </c>
      <c r="CL4" s="37">
        <v>0</v>
      </c>
      <c r="CM4" s="37">
        <v>0</v>
      </c>
      <c r="CN4" s="37">
        <v>0</v>
      </c>
      <c r="CO4" s="37">
        <v>0</v>
      </c>
      <c r="CP4" s="36">
        <v>0.2857142857142857</v>
      </c>
      <c r="CQ4" s="37">
        <v>2</v>
      </c>
      <c r="CR4" s="37">
        <v>4</v>
      </c>
      <c r="CS4" s="37">
        <v>4</v>
      </c>
      <c r="CT4" s="37">
        <v>7</v>
      </c>
      <c r="CU4" s="36" t="e">
        <v>#DIV/0!</v>
      </c>
      <c r="CV4" s="37">
        <v>0</v>
      </c>
      <c r="CW4" s="37">
        <v>0</v>
      </c>
      <c r="CX4" s="37">
        <v>0</v>
      </c>
      <c r="CY4" s="37">
        <v>0</v>
      </c>
      <c r="CZ4" s="36">
        <v>1</v>
      </c>
      <c r="DA4" s="37">
        <v>7</v>
      </c>
      <c r="DB4" s="37">
        <v>7</v>
      </c>
      <c r="DC4" s="37">
        <v>7</v>
      </c>
      <c r="DD4" s="37">
        <v>7</v>
      </c>
      <c r="DE4" s="36">
        <v>0.75222578347578339</v>
      </c>
      <c r="DF4" s="37">
        <v>71</v>
      </c>
      <c r="DG4" s="37">
        <v>78</v>
      </c>
      <c r="DH4" s="37">
        <v>119</v>
      </c>
      <c r="DI4" s="37">
        <v>144</v>
      </c>
      <c r="DJ4" s="36">
        <v>1</v>
      </c>
      <c r="DK4" s="37">
        <v>4</v>
      </c>
      <c r="DL4" s="37">
        <v>4</v>
      </c>
      <c r="DM4" s="37">
        <v>4</v>
      </c>
      <c r="DN4" s="37">
        <v>4</v>
      </c>
      <c r="DO4" s="36">
        <v>1</v>
      </c>
      <c r="DP4" s="37">
        <v>3</v>
      </c>
      <c r="DQ4" s="37">
        <v>3</v>
      </c>
      <c r="DR4" s="37">
        <v>4</v>
      </c>
      <c r="DS4" s="37">
        <v>4</v>
      </c>
      <c r="DT4" s="36">
        <v>1</v>
      </c>
      <c r="DU4" s="37">
        <v>2</v>
      </c>
      <c r="DV4" s="37">
        <v>2</v>
      </c>
      <c r="DW4" s="37">
        <v>3</v>
      </c>
      <c r="DX4" s="37">
        <v>3</v>
      </c>
      <c r="DY4" s="38">
        <v>1</v>
      </c>
      <c r="DZ4" s="37">
        <v>7</v>
      </c>
      <c r="EA4" s="37">
        <v>7</v>
      </c>
      <c r="EB4" s="5">
        <v>22</v>
      </c>
      <c r="EC4" s="5">
        <v>22</v>
      </c>
    </row>
    <row r="5" spans="1:133" ht="93" x14ac:dyDescent="0.35">
      <c r="A5" s="16"/>
      <c r="B5" s="17"/>
      <c r="C5" s="17"/>
      <c r="D5" s="7" t="s">
        <v>54</v>
      </c>
      <c r="E5" s="7" t="s">
        <v>59</v>
      </c>
      <c r="F5" s="7" t="s">
        <v>60</v>
      </c>
      <c r="I5" s="7" t="s">
        <v>54</v>
      </c>
      <c r="J5" s="39" t="s">
        <v>59</v>
      </c>
      <c r="K5" s="39" t="s">
        <v>60</v>
      </c>
      <c r="L5" s="40"/>
      <c r="M5" s="40"/>
      <c r="N5" s="39" t="s">
        <v>54</v>
      </c>
      <c r="O5" s="39" t="s">
        <v>59</v>
      </c>
      <c r="P5" s="39" t="s">
        <v>60</v>
      </c>
      <c r="Q5" s="40"/>
      <c r="R5" s="40"/>
      <c r="S5" s="39" t="s">
        <v>54</v>
      </c>
      <c r="T5" s="39" t="s">
        <v>59</v>
      </c>
      <c r="U5" s="39" t="s">
        <v>60</v>
      </c>
      <c r="V5" s="40"/>
      <c r="W5" s="40"/>
      <c r="X5" s="39" t="s">
        <v>54</v>
      </c>
      <c r="Y5" s="39" t="s">
        <v>59</v>
      </c>
      <c r="Z5" s="39" t="s">
        <v>60</v>
      </c>
      <c r="AA5" s="40"/>
      <c r="AB5" s="40"/>
      <c r="AC5" s="41" t="s">
        <v>54</v>
      </c>
      <c r="AD5" s="41" t="s">
        <v>59</v>
      </c>
      <c r="AE5" s="41" t="s">
        <v>60</v>
      </c>
      <c r="AF5" s="42"/>
      <c r="AG5" s="42"/>
      <c r="AH5" s="41" t="s">
        <v>54</v>
      </c>
      <c r="AI5" s="41" t="s">
        <v>59</v>
      </c>
      <c r="AJ5" s="41" t="s">
        <v>60</v>
      </c>
      <c r="AK5" s="42"/>
      <c r="AL5" s="42"/>
      <c r="AM5" s="41" t="s">
        <v>54</v>
      </c>
      <c r="AN5" s="41" t="s">
        <v>59</v>
      </c>
      <c r="AO5" s="41" t="s">
        <v>60</v>
      </c>
      <c r="AP5" s="42"/>
      <c r="AQ5" s="42"/>
      <c r="AR5" s="41" t="s">
        <v>54</v>
      </c>
      <c r="AS5" s="41" t="s">
        <v>59</v>
      </c>
      <c r="AT5" s="41" t="s">
        <v>60</v>
      </c>
      <c r="AU5" s="42"/>
      <c r="AV5" s="42"/>
      <c r="AW5" s="41" t="s">
        <v>54</v>
      </c>
      <c r="AX5" s="41" t="s">
        <v>59</v>
      </c>
      <c r="AY5" s="41" t="s">
        <v>60</v>
      </c>
      <c r="AZ5" s="42"/>
      <c r="BA5" s="42"/>
      <c r="BB5" s="41" t="s">
        <v>54</v>
      </c>
      <c r="BC5" s="41" t="s">
        <v>59</v>
      </c>
      <c r="BD5" s="41" t="s">
        <v>60</v>
      </c>
      <c r="BE5" s="42"/>
      <c r="BF5" s="42"/>
      <c r="BG5" s="41" t="s">
        <v>54</v>
      </c>
      <c r="BH5" s="41" t="s">
        <v>59</v>
      </c>
      <c r="BI5" s="41" t="s">
        <v>60</v>
      </c>
      <c r="BJ5" s="42"/>
      <c r="BK5" s="42"/>
      <c r="BL5" s="41" t="s">
        <v>54</v>
      </c>
      <c r="BM5" s="41" t="s">
        <v>59</v>
      </c>
      <c r="BN5" s="41" t="s">
        <v>60</v>
      </c>
      <c r="BO5" s="42"/>
      <c r="BP5" s="42"/>
      <c r="BQ5" s="41" t="s">
        <v>54</v>
      </c>
      <c r="BR5" s="41" t="s">
        <v>59</v>
      </c>
      <c r="BS5" s="41" t="s">
        <v>60</v>
      </c>
      <c r="BT5" s="42"/>
      <c r="BU5" s="42"/>
      <c r="BV5" s="41" t="s">
        <v>54</v>
      </c>
      <c r="BW5" s="41" t="s">
        <v>59</v>
      </c>
      <c r="BX5" s="41" t="s">
        <v>60</v>
      </c>
      <c r="BY5" s="42"/>
      <c r="BZ5" s="42"/>
      <c r="CA5" s="41" t="s">
        <v>54</v>
      </c>
      <c r="CB5" s="41" t="s">
        <v>59</v>
      </c>
      <c r="CC5" s="41" t="s">
        <v>60</v>
      </c>
      <c r="CD5" s="42"/>
      <c r="CE5" s="42"/>
      <c r="CF5" s="41" t="s">
        <v>54</v>
      </c>
      <c r="CG5" s="41" t="s">
        <v>59</v>
      </c>
      <c r="CH5" s="41" t="s">
        <v>60</v>
      </c>
      <c r="CI5" s="42"/>
      <c r="CJ5" s="42"/>
      <c r="CK5" s="41" t="s">
        <v>54</v>
      </c>
      <c r="CL5" s="41" t="s">
        <v>59</v>
      </c>
      <c r="CM5" s="41" t="s">
        <v>60</v>
      </c>
      <c r="CN5" s="42"/>
      <c r="CO5" s="42"/>
      <c r="CP5" s="41" t="s">
        <v>54</v>
      </c>
      <c r="CQ5" s="41" t="s">
        <v>59</v>
      </c>
      <c r="CR5" s="41" t="s">
        <v>60</v>
      </c>
      <c r="CS5" s="42"/>
      <c r="CT5" s="42"/>
      <c r="CU5" s="41" t="s">
        <v>54</v>
      </c>
      <c r="CV5" s="41" t="s">
        <v>59</v>
      </c>
      <c r="CW5" s="41" t="s">
        <v>60</v>
      </c>
      <c r="CX5" s="42"/>
      <c r="CY5" s="42"/>
      <c r="CZ5" s="41" t="s">
        <v>54</v>
      </c>
      <c r="DA5" s="41" t="s">
        <v>59</v>
      </c>
      <c r="DB5" s="41" t="s">
        <v>60</v>
      </c>
      <c r="DC5" s="42"/>
      <c r="DD5" s="42"/>
      <c r="DE5" s="41" t="s">
        <v>54</v>
      </c>
      <c r="DF5" s="41" t="s">
        <v>59</v>
      </c>
      <c r="DG5" s="41" t="s">
        <v>60</v>
      </c>
      <c r="DH5" s="42"/>
      <c r="DI5" s="42"/>
      <c r="DJ5" s="41" t="s">
        <v>54</v>
      </c>
      <c r="DK5" s="41" t="s">
        <v>59</v>
      </c>
      <c r="DL5" s="41" t="s">
        <v>60</v>
      </c>
      <c r="DM5" s="42"/>
      <c r="DN5" s="42"/>
      <c r="DO5" s="41" t="s">
        <v>54</v>
      </c>
      <c r="DP5" s="41" t="s">
        <v>59</v>
      </c>
      <c r="DQ5" s="41" t="s">
        <v>60</v>
      </c>
      <c r="DR5" s="42"/>
      <c r="DS5" s="42"/>
      <c r="DT5" s="41" t="s">
        <v>54</v>
      </c>
      <c r="DU5" s="41" t="s">
        <v>59</v>
      </c>
      <c r="DV5" s="41" t="s">
        <v>60</v>
      </c>
      <c r="DW5" s="42"/>
      <c r="DX5" s="42"/>
      <c r="DY5" s="41" t="s">
        <v>54</v>
      </c>
      <c r="DZ5" s="41" t="s">
        <v>59</v>
      </c>
      <c r="EA5" s="41" t="s">
        <v>60</v>
      </c>
    </row>
    <row r="6" spans="1:133" ht="90" x14ac:dyDescent="0.35">
      <c r="A6" s="11" t="s">
        <v>5</v>
      </c>
      <c r="B6" s="12" t="s">
        <v>6</v>
      </c>
      <c r="C6" s="13" t="s">
        <v>14</v>
      </c>
      <c r="D6" s="14">
        <f t="shared" ref="D6:D11" si="0">E6/F6</f>
        <v>0.69199499687304566</v>
      </c>
      <c r="E6" s="15">
        <f>SUMIFS($I6:$EA6,$I$5:$EA$5,E$5)</f>
        <v>2213</v>
      </c>
      <c r="F6" s="15">
        <f>SUMIFS($I6:$EA6,$I$5:$EA$5,F$5)</f>
        <v>3198</v>
      </c>
      <c r="I6" s="14">
        <v>0</v>
      </c>
      <c r="J6" s="33">
        <v>0</v>
      </c>
      <c r="K6" s="33">
        <v>1</v>
      </c>
      <c r="L6" s="40"/>
      <c r="M6" s="40"/>
      <c r="N6" s="34">
        <v>55.26315789473685</v>
      </c>
      <c r="O6" s="33">
        <v>21</v>
      </c>
      <c r="P6" s="33">
        <v>38</v>
      </c>
      <c r="Q6" s="40"/>
      <c r="R6" s="40"/>
      <c r="S6" s="34">
        <v>0</v>
      </c>
      <c r="T6" s="35">
        <v>0</v>
      </c>
      <c r="U6" s="35">
        <v>42</v>
      </c>
      <c r="V6" s="40"/>
      <c r="W6" s="40"/>
      <c r="X6" s="34" t="e">
        <v>#DIV/0!</v>
      </c>
      <c r="Y6" s="33">
        <v>0</v>
      </c>
      <c r="Z6" s="33">
        <v>0</v>
      </c>
      <c r="AA6" s="40"/>
      <c r="AB6" s="40"/>
      <c r="AC6" s="36">
        <v>0</v>
      </c>
      <c r="AD6" s="37">
        <v>0</v>
      </c>
      <c r="AE6" s="37">
        <v>9</v>
      </c>
      <c r="AF6" s="40"/>
      <c r="AG6" s="42"/>
      <c r="AH6" s="36">
        <v>0</v>
      </c>
      <c r="AI6" s="37">
        <v>0</v>
      </c>
      <c r="AJ6" s="37">
        <v>13</v>
      </c>
      <c r="AK6" s="40"/>
      <c r="AL6" s="42"/>
      <c r="AM6" s="36">
        <v>0</v>
      </c>
      <c r="AN6" s="37">
        <v>0</v>
      </c>
      <c r="AO6" s="37">
        <v>19</v>
      </c>
      <c r="AP6" s="40"/>
      <c r="AQ6" s="42"/>
      <c r="AR6" s="36">
        <v>0</v>
      </c>
      <c r="AS6" s="37">
        <v>0</v>
      </c>
      <c r="AT6" s="37">
        <v>9</v>
      </c>
      <c r="AU6" s="40"/>
      <c r="AV6" s="42"/>
      <c r="AW6" s="38">
        <v>0</v>
      </c>
      <c r="AX6" s="37">
        <v>0</v>
      </c>
      <c r="AY6" s="37">
        <v>6</v>
      </c>
      <c r="AZ6" s="40"/>
      <c r="BA6" s="42"/>
      <c r="BB6" s="36">
        <v>0</v>
      </c>
      <c r="BC6" s="37">
        <v>0</v>
      </c>
      <c r="BD6" s="37">
        <v>36</v>
      </c>
      <c r="BE6" s="40"/>
      <c r="BF6" s="42"/>
      <c r="BG6" s="36">
        <v>0</v>
      </c>
      <c r="BH6" s="37">
        <v>0</v>
      </c>
      <c r="BI6" s="37">
        <v>14</v>
      </c>
      <c r="BJ6" s="40"/>
      <c r="BK6" s="42"/>
      <c r="BL6" s="36">
        <v>0</v>
      </c>
      <c r="BM6" s="37">
        <v>0</v>
      </c>
      <c r="BN6" s="37">
        <v>26</v>
      </c>
      <c r="BO6" s="40"/>
      <c r="BP6" s="42"/>
      <c r="BQ6" s="36">
        <v>0</v>
      </c>
      <c r="BR6" s="37">
        <v>0</v>
      </c>
      <c r="BS6" s="37">
        <v>7</v>
      </c>
      <c r="BT6" s="40"/>
      <c r="BU6" s="42"/>
      <c r="BV6" s="36">
        <v>100</v>
      </c>
      <c r="BW6" s="37">
        <v>2192</v>
      </c>
      <c r="BX6" s="37">
        <v>2192</v>
      </c>
      <c r="BY6" s="40"/>
      <c r="BZ6" s="42"/>
      <c r="CA6" s="36">
        <v>0</v>
      </c>
      <c r="CB6" s="37">
        <v>0</v>
      </c>
      <c r="CC6" s="37">
        <v>38</v>
      </c>
      <c r="CD6" s="40"/>
      <c r="CE6" s="42"/>
      <c r="CF6" s="36">
        <v>20</v>
      </c>
      <c r="CG6" s="37">
        <v>0</v>
      </c>
      <c r="CH6" s="37">
        <v>5</v>
      </c>
      <c r="CI6" s="40"/>
      <c r="CJ6" s="42"/>
      <c r="CK6" s="36">
        <v>0</v>
      </c>
      <c r="CL6" s="37">
        <v>0</v>
      </c>
      <c r="CM6" s="37">
        <v>12</v>
      </c>
      <c r="CN6" s="40"/>
      <c r="CO6" s="42"/>
      <c r="CP6" s="36">
        <v>0</v>
      </c>
      <c r="CQ6" s="37">
        <v>0</v>
      </c>
      <c r="CR6" s="37">
        <v>18</v>
      </c>
      <c r="CS6" s="40"/>
      <c r="CT6" s="42"/>
      <c r="CU6" s="36">
        <v>0</v>
      </c>
      <c r="CV6" s="37">
        <v>0</v>
      </c>
      <c r="CW6" s="37">
        <v>4</v>
      </c>
      <c r="CX6" s="40"/>
      <c r="CY6" s="42"/>
      <c r="CZ6" s="36">
        <v>0</v>
      </c>
      <c r="DA6" s="37">
        <v>0</v>
      </c>
      <c r="DB6" s="37">
        <v>8</v>
      </c>
      <c r="DC6" s="40"/>
      <c r="DD6" s="42"/>
      <c r="DE6" s="36">
        <v>0</v>
      </c>
      <c r="DF6" s="37">
        <v>0</v>
      </c>
      <c r="DG6" s="37">
        <v>404</v>
      </c>
      <c r="DH6" s="40"/>
      <c r="DI6" s="42"/>
      <c r="DJ6" s="36">
        <v>0</v>
      </c>
      <c r="DK6" s="37">
        <v>0</v>
      </c>
      <c r="DL6" s="37">
        <v>31</v>
      </c>
      <c r="DM6" s="40"/>
      <c r="DN6" s="42"/>
      <c r="DO6" s="36">
        <v>0</v>
      </c>
      <c r="DP6" s="37">
        <v>0</v>
      </c>
      <c r="DQ6" s="37">
        <v>115</v>
      </c>
      <c r="DR6" s="40"/>
      <c r="DS6" s="42"/>
      <c r="DT6" s="36">
        <v>0</v>
      </c>
      <c r="DU6" s="37">
        <v>0</v>
      </c>
      <c r="DV6" s="37">
        <v>50</v>
      </c>
      <c r="DW6" s="40"/>
      <c r="DX6" s="42"/>
      <c r="DY6" s="36">
        <v>0</v>
      </c>
      <c r="DZ6" s="37">
        <v>0</v>
      </c>
      <c r="EA6" s="37">
        <v>101</v>
      </c>
    </row>
    <row r="7" spans="1:133" ht="90" x14ac:dyDescent="0.35">
      <c r="A7" s="11" t="s">
        <v>5</v>
      </c>
      <c r="B7" s="12" t="s">
        <v>6</v>
      </c>
      <c r="C7" s="13" t="s">
        <v>15</v>
      </c>
      <c r="D7" s="14">
        <f t="shared" si="0"/>
        <v>0.18105065666041276</v>
      </c>
      <c r="E7" s="15">
        <f t="shared" ref="E7:F12" si="1">SUMIFS($I7:$EA7,$I$5:$EA$5,E$5)</f>
        <v>579</v>
      </c>
      <c r="F7" s="15">
        <f t="shared" si="1"/>
        <v>3198</v>
      </c>
      <c r="I7" s="14">
        <v>0</v>
      </c>
      <c r="J7" s="33">
        <v>0</v>
      </c>
      <c r="K7" s="33">
        <v>1</v>
      </c>
      <c r="L7" s="40"/>
      <c r="M7" s="40"/>
      <c r="N7" s="34">
        <v>44.736842105263158</v>
      </c>
      <c r="O7" s="33">
        <v>17</v>
      </c>
      <c r="P7" s="33">
        <v>38</v>
      </c>
      <c r="Q7" s="40"/>
      <c r="R7" s="40"/>
      <c r="S7" s="34">
        <v>0</v>
      </c>
      <c r="T7" s="35">
        <v>0</v>
      </c>
      <c r="U7" s="35">
        <v>42</v>
      </c>
      <c r="V7" s="40"/>
      <c r="W7" s="40"/>
      <c r="X7" s="34" t="e">
        <v>#DIV/0!</v>
      </c>
      <c r="Y7" s="33">
        <v>0</v>
      </c>
      <c r="Z7" s="33">
        <v>0</v>
      </c>
      <c r="AA7" s="40"/>
      <c r="AB7" s="40"/>
      <c r="AC7" s="36">
        <v>77.777777777777786</v>
      </c>
      <c r="AD7" s="37">
        <v>7</v>
      </c>
      <c r="AE7" s="37">
        <v>9</v>
      </c>
      <c r="AF7" s="40"/>
      <c r="AG7" s="42"/>
      <c r="AH7" s="36">
        <v>84.615384615384613</v>
      </c>
      <c r="AI7" s="37">
        <v>11</v>
      </c>
      <c r="AJ7" s="37">
        <v>13</v>
      </c>
      <c r="AK7" s="40"/>
      <c r="AL7" s="42"/>
      <c r="AM7" s="36">
        <v>68.421052631578945</v>
      </c>
      <c r="AN7" s="37">
        <v>13</v>
      </c>
      <c r="AO7" s="37">
        <v>19</v>
      </c>
      <c r="AP7" s="40"/>
      <c r="AQ7" s="42"/>
      <c r="AR7" s="36">
        <v>0</v>
      </c>
      <c r="AS7" s="37">
        <v>0</v>
      </c>
      <c r="AT7" s="37">
        <v>9</v>
      </c>
      <c r="AU7" s="40"/>
      <c r="AV7" s="42"/>
      <c r="AW7" s="38">
        <v>50</v>
      </c>
      <c r="AX7" s="37">
        <v>3</v>
      </c>
      <c r="AY7" s="37">
        <v>6</v>
      </c>
      <c r="AZ7" s="40"/>
      <c r="BA7" s="42"/>
      <c r="BB7" s="36">
        <v>52.777777777777779</v>
      </c>
      <c r="BC7" s="37">
        <v>19</v>
      </c>
      <c r="BD7" s="37">
        <v>36</v>
      </c>
      <c r="BE7" s="40"/>
      <c r="BF7" s="42"/>
      <c r="BG7" s="36">
        <v>100</v>
      </c>
      <c r="BH7" s="37">
        <v>14</v>
      </c>
      <c r="BI7" s="37">
        <v>14</v>
      </c>
      <c r="BJ7" s="40"/>
      <c r="BK7" s="42"/>
      <c r="BL7" s="36">
        <v>84.615384615384613</v>
      </c>
      <c r="BM7" s="37">
        <v>22</v>
      </c>
      <c r="BN7" s="37">
        <v>26</v>
      </c>
      <c r="BO7" s="40"/>
      <c r="BP7" s="42"/>
      <c r="BQ7" s="36">
        <v>100</v>
      </c>
      <c r="BR7" s="37">
        <v>7</v>
      </c>
      <c r="BS7" s="37">
        <v>7</v>
      </c>
      <c r="BT7" s="40"/>
      <c r="BU7" s="42"/>
      <c r="BV7" s="36">
        <v>0</v>
      </c>
      <c r="BW7" s="37">
        <v>0</v>
      </c>
      <c r="BX7" s="37">
        <v>2192</v>
      </c>
      <c r="BY7" s="40"/>
      <c r="BZ7" s="42"/>
      <c r="CA7" s="36">
        <v>76.31578947368422</v>
      </c>
      <c r="CB7" s="37">
        <v>29</v>
      </c>
      <c r="CC7" s="37">
        <v>38</v>
      </c>
      <c r="CD7" s="40"/>
      <c r="CE7" s="42"/>
      <c r="CF7" s="36">
        <v>80</v>
      </c>
      <c r="CG7" s="37">
        <v>1</v>
      </c>
      <c r="CH7" s="37">
        <v>5</v>
      </c>
      <c r="CI7" s="40"/>
      <c r="CJ7" s="42"/>
      <c r="CK7" s="36">
        <v>0</v>
      </c>
      <c r="CL7" s="37">
        <v>0</v>
      </c>
      <c r="CM7" s="37">
        <v>12</v>
      </c>
      <c r="CN7" s="40"/>
      <c r="CO7" s="42"/>
      <c r="CP7" s="36">
        <v>100</v>
      </c>
      <c r="CQ7" s="37">
        <v>18</v>
      </c>
      <c r="CR7" s="37">
        <v>18</v>
      </c>
      <c r="CS7" s="40"/>
      <c r="CT7" s="42"/>
      <c r="CU7" s="36">
        <v>50</v>
      </c>
      <c r="CV7" s="37">
        <v>2</v>
      </c>
      <c r="CW7" s="37">
        <v>4</v>
      </c>
      <c r="CX7" s="40"/>
      <c r="CY7" s="42"/>
      <c r="CZ7" s="36">
        <v>100</v>
      </c>
      <c r="DA7" s="37">
        <v>8</v>
      </c>
      <c r="DB7" s="37">
        <v>8</v>
      </c>
      <c r="DC7" s="40"/>
      <c r="DD7" s="42"/>
      <c r="DE7" s="36">
        <v>94.801980198019791</v>
      </c>
      <c r="DF7" s="37">
        <v>383</v>
      </c>
      <c r="DG7" s="37">
        <v>404</v>
      </c>
      <c r="DH7" s="40"/>
      <c r="DI7" s="42"/>
      <c r="DJ7" s="36">
        <v>80.645161290322577</v>
      </c>
      <c r="DK7" s="37">
        <v>25</v>
      </c>
      <c r="DL7" s="37">
        <v>31</v>
      </c>
      <c r="DM7" s="40"/>
      <c r="DN7" s="42"/>
      <c r="DO7" s="36">
        <v>0</v>
      </c>
      <c r="DP7" s="37">
        <v>0</v>
      </c>
      <c r="DQ7" s="37">
        <v>115</v>
      </c>
      <c r="DR7" s="40"/>
      <c r="DS7" s="42"/>
      <c r="DT7" s="36">
        <v>0</v>
      </c>
      <c r="DU7" s="37">
        <v>0</v>
      </c>
      <c r="DV7" s="37">
        <v>50</v>
      </c>
      <c r="DW7" s="40"/>
      <c r="DX7" s="42"/>
      <c r="DY7" s="36">
        <v>0</v>
      </c>
      <c r="DZ7" s="37">
        <v>0</v>
      </c>
      <c r="EA7" s="37">
        <v>101</v>
      </c>
    </row>
    <row r="8" spans="1:133" ht="90" x14ac:dyDescent="0.35">
      <c r="A8" s="11" t="s">
        <v>5</v>
      </c>
      <c r="B8" s="12" t="s">
        <v>6</v>
      </c>
      <c r="C8" s="13" t="s">
        <v>16</v>
      </c>
      <c r="D8" s="14">
        <f t="shared" si="0"/>
        <v>0.11569731081926204</v>
      </c>
      <c r="E8" s="15">
        <f t="shared" si="1"/>
        <v>370</v>
      </c>
      <c r="F8" s="15">
        <f t="shared" si="1"/>
        <v>3198</v>
      </c>
      <c r="I8" s="57">
        <v>1</v>
      </c>
      <c r="J8" s="33">
        <v>1</v>
      </c>
      <c r="K8" s="33">
        <v>1</v>
      </c>
      <c r="L8" s="40"/>
      <c r="M8" s="40"/>
      <c r="N8" s="34">
        <v>0</v>
      </c>
      <c r="O8" s="33">
        <v>0</v>
      </c>
      <c r="P8" s="33">
        <v>38</v>
      </c>
      <c r="Q8" s="40"/>
      <c r="R8" s="40"/>
      <c r="S8" s="34">
        <v>100</v>
      </c>
      <c r="T8" s="35">
        <v>42</v>
      </c>
      <c r="U8" s="35">
        <v>42</v>
      </c>
      <c r="V8" s="40"/>
      <c r="W8" s="40"/>
      <c r="X8" s="34" t="e">
        <v>#DIV/0!</v>
      </c>
      <c r="Y8" s="33">
        <v>0</v>
      </c>
      <c r="Z8" s="33">
        <v>0</v>
      </c>
      <c r="AA8" s="40"/>
      <c r="AB8" s="40"/>
      <c r="AC8" s="36">
        <v>22.222222222222221</v>
      </c>
      <c r="AD8" s="37">
        <v>2</v>
      </c>
      <c r="AE8" s="37">
        <v>9</v>
      </c>
      <c r="AF8" s="40"/>
      <c r="AG8" s="42"/>
      <c r="AH8" s="36">
        <v>15.384615384615385</v>
      </c>
      <c r="AI8" s="37">
        <v>2</v>
      </c>
      <c r="AJ8" s="37">
        <v>13</v>
      </c>
      <c r="AK8" s="40"/>
      <c r="AL8" s="42"/>
      <c r="AM8" s="36">
        <v>31.578947368421051</v>
      </c>
      <c r="AN8" s="37">
        <v>6</v>
      </c>
      <c r="AO8" s="37">
        <v>19</v>
      </c>
      <c r="AP8" s="40"/>
      <c r="AQ8" s="42"/>
      <c r="AR8" s="36">
        <v>100</v>
      </c>
      <c r="AS8" s="37">
        <v>9</v>
      </c>
      <c r="AT8" s="37">
        <v>9</v>
      </c>
      <c r="AU8" s="40"/>
      <c r="AV8" s="42"/>
      <c r="AW8" s="38">
        <v>50</v>
      </c>
      <c r="AX8" s="37">
        <v>3</v>
      </c>
      <c r="AY8" s="37">
        <v>6</v>
      </c>
      <c r="AZ8" s="40"/>
      <c r="BA8" s="42"/>
      <c r="BB8" s="36">
        <v>47.222222222222221</v>
      </c>
      <c r="BC8" s="37">
        <v>17</v>
      </c>
      <c r="BD8" s="37">
        <v>36</v>
      </c>
      <c r="BE8" s="40"/>
      <c r="BF8" s="42"/>
      <c r="BG8" s="36">
        <v>0</v>
      </c>
      <c r="BH8" s="37">
        <v>0</v>
      </c>
      <c r="BI8" s="37">
        <v>14</v>
      </c>
      <c r="BJ8" s="40"/>
      <c r="BK8" s="42"/>
      <c r="BL8" s="36">
        <v>15.384615384615385</v>
      </c>
      <c r="BM8" s="37">
        <v>4</v>
      </c>
      <c r="BN8" s="37">
        <v>26</v>
      </c>
      <c r="BO8" s="40"/>
      <c r="BP8" s="42"/>
      <c r="BQ8" s="36">
        <v>0</v>
      </c>
      <c r="BR8" s="37">
        <v>0</v>
      </c>
      <c r="BS8" s="37">
        <v>7</v>
      </c>
      <c r="BT8" s="40"/>
      <c r="BU8" s="42"/>
      <c r="BV8" s="36">
        <v>0</v>
      </c>
      <c r="BW8" s="37">
        <v>0</v>
      </c>
      <c r="BX8" s="37">
        <v>2192</v>
      </c>
      <c r="BY8" s="40"/>
      <c r="BZ8" s="42"/>
      <c r="CA8" s="36">
        <v>23.684210526315788</v>
      </c>
      <c r="CB8" s="37">
        <v>9</v>
      </c>
      <c r="CC8" s="37">
        <v>38</v>
      </c>
      <c r="CD8" s="40"/>
      <c r="CE8" s="42"/>
      <c r="CF8" s="36">
        <v>100</v>
      </c>
      <c r="CG8" s="37">
        <v>4</v>
      </c>
      <c r="CH8" s="37">
        <v>5</v>
      </c>
      <c r="CI8" s="40"/>
      <c r="CJ8" s="42"/>
      <c r="CK8" s="36">
        <v>33.333333333333329</v>
      </c>
      <c r="CL8" s="37">
        <v>4</v>
      </c>
      <c r="CM8" s="37">
        <v>12</v>
      </c>
      <c r="CN8" s="40"/>
      <c r="CO8" s="42"/>
      <c r="CP8" s="36">
        <v>0</v>
      </c>
      <c r="CQ8" s="37">
        <v>0</v>
      </c>
      <c r="CR8" s="37">
        <v>18</v>
      </c>
      <c r="CS8" s="40"/>
      <c r="CT8" s="42"/>
      <c r="CU8" s="36">
        <v>50</v>
      </c>
      <c r="CV8" s="37">
        <v>2</v>
      </c>
      <c r="CW8" s="37">
        <v>4</v>
      </c>
      <c r="CX8" s="40"/>
      <c r="CY8" s="42"/>
      <c r="CZ8" s="36">
        <v>0</v>
      </c>
      <c r="DA8" s="37">
        <v>0</v>
      </c>
      <c r="DB8" s="37">
        <v>8</v>
      </c>
      <c r="DC8" s="40"/>
      <c r="DD8" s="42"/>
      <c r="DE8" s="36">
        <v>5.1980198019801982</v>
      </c>
      <c r="DF8" s="37">
        <v>21</v>
      </c>
      <c r="DG8" s="37">
        <v>404</v>
      </c>
      <c r="DH8" s="40"/>
      <c r="DI8" s="42"/>
      <c r="DJ8" s="36">
        <v>19.35483870967742</v>
      </c>
      <c r="DK8" s="37">
        <v>6</v>
      </c>
      <c r="DL8" s="37">
        <v>31</v>
      </c>
      <c r="DM8" s="40"/>
      <c r="DN8" s="42"/>
      <c r="DO8" s="36">
        <v>100</v>
      </c>
      <c r="DP8" s="37">
        <v>115</v>
      </c>
      <c r="DQ8" s="37">
        <v>115</v>
      </c>
      <c r="DR8" s="40"/>
      <c r="DS8" s="42"/>
      <c r="DT8" s="36">
        <v>96</v>
      </c>
      <c r="DU8" s="37">
        <v>48</v>
      </c>
      <c r="DV8" s="37">
        <v>50</v>
      </c>
      <c r="DW8" s="40"/>
      <c r="DX8" s="42"/>
      <c r="DY8" s="36">
        <v>74.257425742574256</v>
      </c>
      <c r="DZ8" s="37">
        <v>75</v>
      </c>
      <c r="EA8" s="37">
        <v>101</v>
      </c>
    </row>
    <row r="9" spans="1:133" ht="90" x14ac:dyDescent="0.35">
      <c r="A9" s="11" t="s">
        <v>5</v>
      </c>
      <c r="B9" s="12" t="s">
        <v>6</v>
      </c>
      <c r="C9" s="13" t="s">
        <v>17</v>
      </c>
      <c r="D9" s="14">
        <f t="shared" si="0"/>
        <v>1.03125</v>
      </c>
      <c r="E9" s="15">
        <f>SUMIFS($I9:$EA9,$I$5:$EA$5,E$5)</f>
        <v>33</v>
      </c>
      <c r="F9" s="15">
        <f t="shared" si="1"/>
        <v>32</v>
      </c>
      <c r="I9" s="14" t="e">
        <v>#DIV/0!</v>
      </c>
      <c r="J9" s="33">
        <v>0</v>
      </c>
      <c r="K9" s="33">
        <v>0</v>
      </c>
      <c r="L9" s="40"/>
      <c r="M9" s="40"/>
      <c r="N9" s="34">
        <v>100</v>
      </c>
      <c r="O9" s="33">
        <v>1</v>
      </c>
      <c r="P9" s="33">
        <v>1</v>
      </c>
      <c r="Q9" s="40"/>
      <c r="R9" s="40"/>
      <c r="S9" s="34">
        <v>100</v>
      </c>
      <c r="T9" s="35">
        <v>1</v>
      </c>
      <c r="U9" s="35">
        <v>1</v>
      </c>
      <c r="V9" s="40"/>
      <c r="W9" s="40"/>
      <c r="X9" s="34">
        <v>100</v>
      </c>
      <c r="Y9" s="33">
        <v>1</v>
      </c>
      <c r="Z9" s="33">
        <v>1</v>
      </c>
      <c r="AA9" s="40"/>
      <c r="AB9" s="40"/>
      <c r="AC9" s="36" t="e">
        <v>#DIV/0!</v>
      </c>
      <c r="AD9" s="37">
        <v>0</v>
      </c>
      <c r="AE9" s="37">
        <v>0</v>
      </c>
      <c r="AF9" s="42"/>
      <c r="AG9" s="42"/>
      <c r="AH9" s="36">
        <v>100</v>
      </c>
      <c r="AI9" s="37">
        <v>1</v>
      </c>
      <c r="AJ9" s="37">
        <v>1</v>
      </c>
      <c r="AK9" s="42"/>
      <c r="AL9" s="42"/>
      <c r="AM9" s="36">
        <v>100</v>
      </c>
      <c r="AN9" s="37">
        <v>2</v>
      </c>
      <c r="AO9" s="37">
        <v>2</v>
      </c>
      <c r="AP9" s="42"/>
      <c r="AQ9" s="42"/>
      <c r="AR9" s="36" t="e">
        <v>#DIV/0!</v>
      </c>
      <c r="AS9" s="37">
        <v>0</v>
      </c>
      <c r="AT9" s="37">
        <v>0</v>
      </c>
      <c r="AU9" s="42"/>
      <c r="AV9" s="42"/>
      <c r="AW9" s="38" t="e">
        <v>#DIV/0!</v>
      </c>
      <c r="AX9" s="37">
        <v>0</v>
      </c>
      <c r="AY9" s="37">
        <v>0</v>
      </c>
      <c r="AZ9" s="42"/>
      <c r="BA9" s="42"/>
      <c r="BB9" s="36">
        <v>100</v>
      </c>
      <c r="BC9" s="37">
        <v>1</v>
      </c>
      <c r="BD9" s="37">
        <v>1</v>
      </c>
      <c r="BE9" s="42"/>
      <c r="BF9" s="42"/>
      <c r="BG9" s="36">
        <v>100</v>
      </c>
      <c r="BH9" s="37">
        <v>1</v>
      </c>
      <c r="BI9" s="37">
        <v>1</v>
      </c>
      <c r="BJ9" s="42"/>
      <c r="BK9" s="42"/>
      <c r="BL9" s="36">
        <v>100</v>
      </c>
      <c r="BM9" s="37">
        <v>2</v>
      </c>
      <c r="BN9" s="37">
        <v>2</v>
      </c>
      <c r="BO9" s="42"/>
      <c r="BP9" s="42"/>
      <c r="BQ9" s="36">
        <v>100</v>
      </c>
      <c r="BR9" s="37">
        <v>1</v>
      </c>
      <c r="BS9" s="37">
        <v>1</v>
      </c>
      <c r="BT9" s="42"/>
      <c r="BU9" s="42"/>
      <c r="BV9" s="36">
        <v>100</v>
      </c>
      <c r="BW9" s="37">
        <v>1</v>
      </c>
      <c r="BX9" s="37">
        <v>1</v>
      </c>
      <c r="BY9" s="42"/>
      <c r="BZ9" s="42"/>
      <c r="CA9" s="36">
        <v>100</v>
      </c>
      <c r="CB9" s="37">
        <v>1</v>
      </c>
      <c r="CC9" s="37">
        <v>1</v>
      </c>
      <c r="CD9" s="42"/>
      <c r="CE9" s="42"/>
      <c r="CF9" s="36">
        <v>100</v>
      </c>
      <c r="CG9" s="37">
        <v>1</v>
      </c>
      <c r="CH9" s="37">
        <v>1</v>
      </c>
      <c r="CI9" s="42"/>
      <c r="CJ9" s="42"/>
      <c r="CK9" s="36" t="e">
        <v>#DIV/0!</v>
      </c>
      <c r="CL9" s="37">
        <v>0</v>
      </c>
      <c r="CM9" s="37">
        <v>0</v>
      </c>
      <c r="CN9" s="42"/>
      <c r="CO9" s="42"/>
      <c r="CP9" s="36" t="e">
        <v>#DIV/0!</v>
      </c>
      <c r="CQ9" s="37">
        <v>0</v>
      </c>
      <c r="CR9" s="37">
        <v>0</v>
      </c>
      <c r="CS9" s="42"/>
      <c r="CT9" s="42"/>
      <c r="CU9" s="36" t="e">
        <v>#DIV/0!</v>
      </c>
      <c r="CV9" s="37">
        <v>1</v>
      </c>
      <c r="CW9" s="37">
        <v>0</v>
      </c>
      <c r="CX9" s="42"/>
      <c r="CY9" s="42"/>
      <c r="CZ9" s="36">
        <v>100</v>
      </c>
      <c r="DA9" s="37">
        <v>2</v>
      </c>
      <c r="DB9" s="37">
        <v>2</v>
      </c>
      <c r="DC9" s="42"/>
      <c r="DD9" s="42"/>
      <c r="DE9" s="36">
        <v>100</v>
      </c>
      <c r="DF9" s="37">
        <v>3</v>
      </c>
      <c r="DG9" s="37">
        <v>3</v>
      </c>
      <c r="DH9" s="42"/>
      <c r="DI9" s="42"/>
      <c r="DJ9" s="36">
        <v>100</v>
      </c>
      <c r="DK9" s="37">
        <v>1</v>
      </c>
      <c r="DL9" s="37">
        <v>1</v>
      </c>
      <c r="DM9" s="42"/>
      <c r="DN9" s="42"/>
      <c r="DO9" s="36">
        <v>100</v>
      </c>
      <c r="DP9" s="37">
        <v>3</v>
      </c>
      <c r="DQ9" s="37">
        <v>3</v>
      </c>
      <c r="DR9" s="42"/>
      <c r="DS9" s="42"/>
      <c r="DT9" s="36">
        <v>600</v>
      </c>
      <c r="DU9" s="37">
        <v>6</v>
      </c>
      <c r="DV9" s="37">
        <v>6</v>
      </c>
      <c r="DW9" s="42"/>
      <c r="DX9" s="42"/>
      <c r="DY9" s="36">
        <v>100</v>
      </c>
      <c r="DZ9" s="37">
        <v>3</v>
      </c>
      <c r="EA9" s="37">
        <v>3</v>
      </c>
    </row>
    <row r="10" spans="1:133" ht="90" x14ac:dyDescent="0.35">
      <c r="A10" s="11" t="s">
        <v>5</v>
      </c>
      <c r="B10" s="12" t="s">
        <v>6</v>
      </c>
      <c r="C10" s="13" t="s">
        <v>18</v>
      </c>
      <c r="D10" s="14">
        <f t="shared" si="0"/>
        <v>0.63636363636363635</v>
      </c>
      <c r="E10" s="15">
        <f t="shared" si="1"/>
        <v>21</v>
      </c>
      <c r="F10" s="15">
        <f t="shared" si="1"/>
        <v>33</v>
      </c>
      <c r="I10" s="14" t="e">
        <v>#DIV/0!</v>
      </c>
      <c r="J10" s="33">
        <v>0</v>
      </c>
      <c r="K10" s="33">
        <v>0</v>
      </c>
      <c r="L10" s="40"/>
      <c r="M10" s="40"/>
      <c r="N10" s="34">
        <v>0</v>
      </c>
      <c r="O10" s="33">
        <v>0</v>
      </c>
      <c r="P10" s="33">
        <v>1</v>
      </c>
      <c r="Q10" s="40"/>
      <c r="R10" s="40"/>
      <c r="S10" s="34">
        <v>100</v>
      </c>
      <c r="T10" s="35">
        <v>1</v>
      </c>
      <c r="U10" s="35">
        <v>1</v>
      </c>
      <c r="V10" s="40"/>
      <c r="W10" s="40"/>
      <c r="X10" s="34">
        <v>100</v>
      </c>
      <c r="Y10" s="33">
        <v>1</v>
      </c>
      <c r="Z10" s="33">
        <v>1</v>
      </c>
      <c r="AA10" s="40"/>
      <c r="AB10" s="40"/>
      <c r="AC10" s="36" t="e">
        <v>#DIV/0!</v>
      </c>
      <c r="AD10" s="37">
        <v>0</v>
      </c>
      <c r="AE10" s="37">
        <v>0</v>
      </c>
      <c r="AF10" s="42"/>
      <c r="AG10" s="42"/>
      <c r="AH10" s="36">
        <v>100</v>
      </c>
      <c r="AI10" s="37">
        <v>1</v>
      </c>
      <c r="AJ10" s="37">
        <v>1</v>
      </c>
      <c r="AK10" s="42"/>
      <c r="AL10" s="42"/>
      <c r="AM10" s="36">
        <v>0</v>
      </c>
      <c r="AN10" s="37">
        <v>0</v>
      </c>
      <c r="AO10" s="37">
        <v>2</v>
      </c>
      <c r="AP10" s="42"/>
      <c r="AQ10" s="42"/>
      <c r="AR10" s="36" t="e">
        <v>#DIV/0!</v>
      </c>
      <c r="AS10" s="37">
        <v>0</v>
      </c>
      <c r="AT10" s="37">
        <v>0</v>
      </c>
      <c r="AU10" s="42"/>
      <c r="AV10" s="42"/>
      <c r="AW10" s="38" t="e">
        <v>#DIV/0!</v>
      </c>
      <c r="AX10" s="37">
        <v>0</v>
      </c>
      <c r="AY10" s="37">
        <v>0</v>
      </c>
      <c r="AZ10" s="42"/>
      <c r="BA10" s="42"/>
      <c r="BB10" s="36">
        <v>100</v>
      </c>
      <c r="BC10" s="37">
        <v>1</v>
      </c>
      <c r="BD10" s="37">
        <v>1</v>
      </c>
      <c r="BE10" s="42"/>
      <c r="BF10" s="42"/>
      <c r="BG10" s="36">
        <v>100</v>
      </c>
      <c r="BH10" s="37">
        <v>1</v>
      </c>
      <c r="BI10" s="37">
        <v>1</v>
      </c>
      <c r="BJ10" s="42"/>
      <c r="BK10" s="42"/>
      <c r="BL10" s="36">
        <v>50</v>
      </c>
      <c r="BM10" s="37">
        <v>1</v>
      </c>
      <c r="BN10" s="37">
        <v>2</v>
      </c>
      <c r="BO10" s="42"/>
      <c r="BP10" s="42"/>
      <c r="BQ10" s="36">
        <v>0</v>
      </c>
      <c r="BR10" s="37">
        <v>0</v>
      </c>
      <c r="BS10" s="37">
        <v>1</v>
      </c>
      <c r="BT10" s="42"/>
      <c r="BU10" s="42"/>
      <c r="BV10" s="36">
        <v>0</v>
      </c>
      <c r="BW10" s="37">
        <v>0</v>
      </c>
      <c r="BX10" s="37">
        <v>1</v>
      </c>
      <c r="BY10" s="42"/>
      <c r="BZ10" s="42"/>
      <c r="CA10" s="36">
        <v>100</v>
      </c>
      <c r="CB10" s="37">
        <v>1</v>
      </c>
      <c r="CC10" s="37">
        <v>1</v>
      </c>
      <c r="CD10" s="42"/>
      <c r="CE10" s="42"/>
      <c r="CF10" s="36">
        <v>100</v>
      </c>
      <c r="CG10" s="37">
        <v>1</v>
      </c>
      <c r="CH10" s="37">
        <v>1</v>
      </c>
      <c r="CI10" s="42"/>
      <c r="CJ10" s="42"/>
      <c r="CK10" s="36" t="e">
        <v>#DIV/0!</v>
      </c>
      <c r="CL10" s="37">
        <v>0</v>
      </c>
      <c r="CM10" s="37">
        <v>0</v>
      </c>
      <c r="CN10" s="42"/>
      <c r="CO10" s="42"/>
      <c r="CP10" s="36" t="e">
        <v>#DIV/0!</v>
      </c>
      <c r="CQ10" s="37">
        <v>0</v>
      </c>
      <c r="CR10" s="37">
        <v>0</v>
      </c>
      <c r="CS10" s="42"/>
      <c r="CT10" s="42"/>
      <c r="CU10" s="36">
        <v>0</v>
      </c>
      <c r="CV10" s="37">
        <v>0</v>
      </c>
      <c r="CW10" s="37">
        <v>1</v>
      </c>
      <c r="CX10" s="42"/>
      <c r="CY10" s="42"/>
      <c r="CZ10" s="36">
        <v>100</v>
      </c>
      <c r="DA10" s="37">
        <v>2</v>
      </c>
      <c r="DB10" s="37">
        <v>2</v>
      </c>
      <c r="DC10" s="42"/>
      <c r="DD10" s="42"/>
      <c r="DE10" s="36">
        <v>100</v>
      </c>
      <c r="DF10" s="37">
        <v>3</v>
      </c>
      <c r="DG10" s="37">
        <v>3</v>
      </c>
      <c r="DH10" s="42"/>
      <c r="DI10" s="42"/>
      <c r="DJ10" s="36">
        <v>0</v>
      </c>
      <c r="DK10" s="37">
        <v>0</v>
      </c>
      <c r="DL10" s="37">
        <v>1</v>
      </c>
      <c r="DM10" s="42"/>
      <c r="DN10" s="42"/>
      <c r="DO10" s="36">
        <v>66.666666666666657</v>
      </c>
      <c r="DP10" s="37">
        <v>2</v>
      </c>
      <c r="DQ10" s="37">
        <v>3</v>
      </c>
      <c r="DR10" s="42"/>
      <c r="DS10" s="42"/>
      <c r="DT10" s="36">
        <v>66.666666666666657</v>
      </c>
      <c r="DU10" s="37">
        <v>4</v>
      </c>
      <c r="DV10" s="37">
        <v>6</v>
      </c>
      <c r="DW10" s="42"/>
      <c r="DX10" s="42"/>
      <c r="DY10" s="36">
        <v>66.666666666666657</v>
      </c>
      <c r="DZ10" s="43">
        <v>2</v>
      </c>
      <c r="EA10" s="43">
        <v>3</v>
      </c>
    </row>
    <row r="11" spans="1:133" ht="90" x14ac:dyDescent="0.35">
      <c r="A11" s="11" t="s">
        <v>5</v>
      </c>
      <c r="B11" s="12" t="s">
        <v>6</v>
      </c>
      <c r="C11" s="13" t="s">
        <v>19</v>
      </c>
      <c r="D11" s="14">
        <f t="shared" si="0"/>
        <v>8.6956521739130432E-2</v>
      </c>
      <c r="E11" s="15">
        <f t="shared" si="1"/>
        <v>2</v>
      </c>
      <c r="F11" s="15">
        <f t="shared" si="1"/>
        <v>23</v>
      </c>
      <c r="I11" s="14" t="e">
        <v>#DIV/0!</v>
      </c>
      <c r="J11" s="33">
        <v>0</v>
      </c>
      <c r="K11" s="33">
        <v>0</v>
      </c>
      <c r="L11" s="40"/>
      <c r="M11" s="40"/>
      <c r="N11" s="34" t="e">
        <v>#DIV/0!</v>
      </c>
      <c r="O11" s="33">
        <v>0</v>
      </c>
      <c r="P11" s="33">
        <v>0</v>
      </c>
      <c r="Q11" s="40"/>
      <c r="R11" s="40"/>
      <c r="S11" s="34">
        <v>0</v>
      </c>
      <c r="T11" s="35">
        <v>0</v>
      </c>
      <c r="U11" s="35">
        <v>1</v>
      </c>
      <c r="V11" s="40"/>
      <c r="W11" s="40"/>
      <c r="X11" s="34">
        <v>0</v>
      </c>
      <c r="Y11" s="33">
        <v>0</v>
      </c>
      <c r="Z11" s="33">
        <v>1</v>
      </c>
      <c r="AA11" s="40"/>
      <c r="AB11" s="40"/>
      <c r="AC11" s="36" t="e">
        <v>#DIV/0!</v>
      </c>
      <c r="AD11" s="37">
        <v>0</v>
      </c>
      <c r="AE11" s="37">
        <v>0</v>
      </c>
      <c r="AF11" s="42"/>
      <c r="AG11" s="42"/>
      <c r="AH11" s="36">
        <v>0</v>
      </c>
      <c r="AI11" s="37">
        <v>0</v>
      </c>
      <c r="AJ11" s="37">
        <v>1</v>
      </c>
      <c r="AK11" s="42"/>
      <c r="AL11" s="42"/>
      <c r="AM11" s="36">
        <v>100</v>
      </c>
      <c r="AN11" s="37">
        <v>1</v>
      </c>
      <c r="AO11" s="37">
        <v>1</v>
      </c>
      <c r="AP11" s="42"/>
      <c r="AQ11" s="42"/>
      <c r="AR11" s="36" t="e">
        <v>#DIV/0!</v>
      </c>
      <c r="AS11" s="37">
        <v>0</v>
      </c>
      <c r="AT11" s="37">
        <v>0</v>
      </c>
      <c r="AU11" s="42"/>
      <c r="AV11" s="42"/>
      <c r="AW11" s="38" t="e">
        <v>#DIV/0!</v>
      </c>
      <c r="AX11" s="37">
        <v>0</v>
      </c>
      <c r="AY11" s="37">
        <v>0</v>
      </c>
      <c r="AZ11" s="42"/>
      <c r="BA11" s="42"/>
      <c r="BB11" s="36">
        <v>0</v>
      </c>
      <c r="BC11" s="37">
        <v>0</v>
      </c>
      <c r="BD11" s="37">
        <v>1</v>
      </c>
      <c r="BE11" s="42"/>
      <c r="BF11" s="42"/>
      <c r="BG11" s="36">
        <v>0</v>
      </c>
      <c r="BH11" s="37">
        <v>0</v>
      </c>
      <c r="BI11" s="37">
        <v>1</v>
      </c>
      <c r="BJ11" s="42"/>
      <c r="BK11" s="42"/>
      <c r="BL11" s="36">
        <v>0</v>
      </c>
      <c r="BM11" s="37">
        <v>0</v>
      </c>
      <c r="BN11" s="37">
        <v>1</v>
      </c>
      <c r="BO11" s="42"/>
      <c r="BP11" s="42"/>
      <c r="BQ11" s="36" t="e">
        <v>#DIV/0!</v>
      </c>
      <c r="BR11" s="37">
        <v>0</v>
      </c>
      <c r="BS11" s="37">
        <v>0</v>
      </c>
      <c r="BT11" s="42"/>
      <c r="BU11" s="42"/>
      <c r="BV11" s="36" t="e">
        <v>#DIV/0!</v>
      </c>
      <c r="BW11" s="37">
        <v>0</v>
      </c>
      <c r="BX11" s="37">
        <v>0</v>
      </c>
      <c r="BY11" s="42"/>
      <c r="BZ11" s="42"/>
      <c r="CA11" s="36">
        <v>0</v>
      </c>
      <c r="CB11" s="37">
        <v>0</v>
      </c>
      <c r="CC11" s="37">
        <v>1</v>
      </c>
      <c r="CD11" s="42"/>
      <c r="CE11" s="42"/>
      <c r="CF11" s="36">
        <v>100</v>
      </c>
      <c r="CG11" s="37">
        <v>1</v>
      </c>
      <c r="CH11" s="37">
        <v>1</v>
      </c>
      <c r="CI11" s="42"/>
      <c r="CJ11" s="42"/>
      <c r="CK11" s="36" t="e">
        <v>#DIV/0!</v>
      </c>
      <c r="CL11" s="37">
        <v>0</v>
      </c>
      <c r="CM11" s="37">
        <v>0</v>
      </c>
      <c r="CN11" s="42"/>
      <c r="CO11" s="42"/>
      <c r="CP11" s="36" t="e">
        <v>#DIV/0!</v>
      </c>
      <c r="CQ11" s="37">
        <v>0</v>
      </c>
      <c r="CR11" s="37">
        <v>0</v>
      </c>
      <c r="CS11" s="42"/>
      <c r="CT11" s="42"/>
      <c r="CU11" s="36" t="e">
        <v>#DIV/0!</v>
      </c>
      <c r="CV11" s="37">
        <v>0</v>
      </c>
      <c r="CW11" s="37">
        <v>0</v>
      </c>
      <c r="CX11" s="42"/>
      <c r="CY11" s="42"/>
      <c r="CZ11" s="36">
        <v>0</v>
      </c>
      <c r="DA11" s="37">
        <v>0</v>
      </c>
      <c r="DB11" s="37">
        <v>2</v>
      </c>
      <c r="DC11" s="42"/>
      <c r="DD11" s="42"/>
      <c r="DE11" s="36">
        <v>0</v>
      </c>
      <c r="DF11" s="37">
        <v>0</v>
      </c>
      <c r="DG11" s="37">
        <v>3</v>
      </c>
      <c r="DH11" s="42"/>
      <c r="DI11" s="42"/>
      <c r="DJ11" s="36" t="e">
        <v>#DIV/0!</v>
      </c>
      <c r="DK11" s="37">
        <v>0</v>
      </c>
      <c r="DL11" s="37">
        <v>0</v>
      </c>
      <c r="DM11" s="42"/>
      <c r="DN11" s="42"/>
      <c r="DO11" s="36">
        <v>0</v>
      </c>
      <c r="DP11" s="37">
        <v>0</v>
      </c>
      <c r="DQ11" s="37">
        <v>2</v>
      </c>
      <c r="DR11" s="42"/>
      <c r="DS11" s="42"/>
      <c r="DT11" s="36">
        <v>100</v>
      </c>
      <c r="DU11" s="37">
        <v>0</v>
      </c>
      <c r="DV11" s="37">
        <v>5</v>
      </c>
      <c r="DW11" s="42"/>
      <c r="DX11" s="42"/>
      <c r="DY11" s="36">
        <v>0</v>
      </c>
      <c r="DZ11" s="37">
        <v>0</v>
      </c>
      <c r="EA11" s="37">
        <v>2</v>
      </c>
    </row>
    <row r="12" spans="1:133" ht="80.25" customHeight="1" x14ac:dyDescent="0.35">
      <c r="A12" s="11" t="s">
        <v>5</v>
      </c>
      <c r="B12" s="12" t="s">
        <v>6</v>
      </c>
      <c r="C12" s="13" t="s">
        <v>20</v>
      </c>
      <c r="D12" s="14">
        <f>E12/F12</f>
        <v>1.0071620411817368</v>
      </c>
      <c r="E12" s="15">
        <f t="shared" si="1"/>
        <v>1125</v>
      </c>
      <c r="F12" s="15">
        <f t="shared" si="1"/>
        <v>1117</v>
      </c>
      <c r="I12" s="57">
        <v>1</v>
      </c>
      <c r="J12" s="44">
        <v>1</v>
      </c>
      <c r="K12" s="44">
        <v>1</v>
      </c>
      <c r="L12" s="40"/>
      <c r="M12" s="40"/>
      <c r="N12" s="34">
        <v>100</v>
      </c>
      <c r="O12" s="44">
        <v>37</v>
      </c>
      <c r="P12" s="44">
        <v>37</v>
      </c>
      <c r="Q12" s="40"/>
      <c r="R12" s="40"/>
      <c r="S12" s="34">
        <v>103.7037037037037</v>
      </c>
      <c r="T12" s="44">
        <v>56</v>
      </c>
      <c r="U12" s="44">
        <v>54</v>
      </c>
      <c r="V12" s="40"/>
      <c r="W12" s="40"/>
      <c r="X12" s="34" t="e">
        <v>#DIV/0!</v>
      </c>
      <c r="Y12" s="44">
        <v>0</v>
      </c>
      <c r="Z12" s="44">
        <v>0</v>
      </c>
      <c r="AA12" s="40"/>
      <c r="AB12" s="40"/>
      <c r="AC12" s="36">
        <v>112.5</v>
      </c>
      <c r="AD12" s="43">
        <v>9</v>
      </c>
      <c r="AE12" s="43">
        <v>8</v>
      </c>
      <c r="AF12" s="42"/>
      <c r="AG12" s="42"/>
      <c r="AH12" s="36">
        <v>100</v>
      </c>
      <c r="AI12" s="43">
        <v>13</v>
      </c>
      <c r="AJ12" s="43">
        <v>13</v>
      </c>
      <c r="AK12" s="42"/>
      <c r="AL12" s="42"/>
      <c r="AM12" s="36">
        <v>100</v>
      </c>
      <c r="AN12" s="43">
        <v>12</v>
      </c>
      <c r="AO12" s="43">
        <v>12</v>
      </c>
      <c r="AP12" s="42"/>
      <c r="AQ12" s="42"/>
      <c r="AR12" s="36">
        <v>133.33333333333331</v>
      </c>
      <c r="AS12" s="43">
        <v>4</v>
      </c>
      <c r="AT12" s="43">
        <v>3</v>
      </c>
      <c r="AU12" s="42"/>
      <c r="AV12" s="42"/>
      <c r="AW12" s="38">
        <v>100</v>
      </c>
      <c r="AX12" s="43">
        <v>5</v>
      </c>
      <c r="AY12" s="43">
        <v>5</v>
      </c>
      <c r="AZ12" s="42"/>
      <c r="BA12" s="42"/>
      <c r="BB12" s="36">
        <v>97.297297297297305</v>
      </c>
      <c r="BC12" s="43">
        <v>36</v>
      </c>
      <c r="BD12" s="43">
        <v>37</v>
      </c>
      <c r="BE12" s="42"/>
      <c r="BF12" s="42"/>
      <c r="BG12" s="36">
        <v>100</v>
      </c>
      <c r="BH12" s="43">
        <v>13</v>
      </c>
      <c r="BI12" s="43">
        <v>13</v>
      </c>
      <c r="BJ12" s="42"/>
      <c r="BK12" s="42"/>
      <c r="BL12" s="36">
        <v>107.14285714285714</v>
      </c>
      <c r="BM12" s="43">
        <v>15</v>
      </c>
      <c r="BN12" s="43">
        <v>14</v>
      </c>
      <c r="BO12" s="42"/>
      <c r="BP12" s="42"/>
      <c r="BQ12" s="36">
        <v>100</v>
      </c>
      <c r="BR12" s="43">
        <v>5</v>
      </c>
      <c r="BS12" s="43">
        <v>5</v>
      </c>
      <c r="BT12" s="42"/>
      <c r="BU12" s="42"/>
      <c r="BV12" s="36">
        <v>87.20930232558139</v>
      </c>
      <c r="BW12" s="43">
        <v>150</v>
      </c>
      <c r="BX12" s="43">
        <v>172</v>
      </c>
      <c r="BY12" s="42"/>
      <c r="BZ12" s="42"/>
      <c r="CA12" s="36">
        <v>107.84313725490196</v>
      </c>
      <c r="CB12" s="43">
        <v>55</v>
      </c>
      <c r="CC12" s="43">
        <v>51</v>
      </c>
      <c r="CD12" s="42"/>
      <c r="CE12" s="42"/>
      <c r="CF12" s="36"/>
      <c r="CG12" s="43">
        <v>7</v>
      </c>
      <c r="CH12" s="43">
        <v>7</v>
      </c>
      <c r="CI12" s="42"/>
      <c r="CJ12" s="42"/>
      <c r="CK12" s="36">
        <v>100</v>
      </c>
      <c r="CL12" s="43">
        <v>4</v>
      </c>
      <c r="CM12" s="43">
        <v>4</v>
      </c>
      <c r="CN12" s="42"/>
      <c r="CO12" s="42"/>
      <c r="CP12" s="36">
        <v>105.26315789473684</v>
      </c>
      <c r="CQ12" s="43">
        <v>20</v>
      </c>
      <c r="CR12" s="43">
        <v>19</v>
      </c>
      <c r="CS12" s="42"/>
      <c r="CT12" s="42"/>
      <c r="CU12" s="36">
        <v>100</v>
      </c>
      <c r="CV12" s="43">
        <v>3</v>
      </c>
      <c r="CW12" s="43">
        <v>3</v>
      </c>
      <c r="CX12" s="42"/>
      <c r="CY12" s="42"/>
      <c r="CZ12" s="36">
        <v>112.5</v>
      </c>
      <c r="DA12" s="43">
        <v>9</v>
      </c>
      <c r="DB12" s="43">
        <v>8</v>
      </c>
      <c r="DC12" s="42"/>
      <c r="DD12" s="42"/>
      <c r="DE12" s="36">
        <v>104.5045045045045</v>
      </c>
      <c r="DF12" s="43">
        <v>464</v>
      </c>
      <c r="DG12" s="43">
        <v>444</v>
      </c>
      <c r="DH12" s="42"/>
      <c r="DI12" s="42"/>
      <c r="DJ12" s="36">
        <v>94.73684210526315</v>
      </c>
      <c r="DK12" s="43">
        <v>18</v>
      </c>
      <c r="DL12" s="43">
        <v>19</v>
      </c>
      <c r="DM12" s="42"/>
      <c r="DN12" s="42"/>
      <c r="DO12" s="36">
        <v>100</v>
      </c>
      <c r="DP12" s="43">
        <v>125</v>
      </c>
      <c r="DQ12" s="43">
        <v>125</v>
      </c>
      <c r="DR12" s="42"/>
      <c r="DS12" s="42"/>
      <c r="DT12" s="36">
        <v>103.2258064516129</v>
      </c>
      <c r="DU12" s="43">
        <v>32</v>
      </c>
      <c r="DV12" s="43">
        <v>31</v>
      </c>
      <c r="DW12" s="42"/>
      <c r="DX12" s="42"/>
      <c r="DY12" s="36">
        <v>100</v>
      </c>
      <c r="DZ12" s="43">
        <v>32</v>
      </c>
      <c r="EA12" s="43">
        <v>32</v>
      </c>
    </row>
    <row r="13" spans="1:133" x14ac:dyDescent="0.25">
      <c r="DY13" s="5"/>
      <c r="DZ13" s="5"/>
      <c r="EA13" s="5"/>
    </row>
    <row r="14" spans="1:133" x14ac:dyDescent="0.25">
      <c r="DY14" s="5"/>
      <c r="DZ14" s="5"/>
      <c r="EA14" s="5"/>
    </row>
    <row r="16" spans="1:133" ht="15.75" thickBot="1" x14ac:dyDescent="0.3"/>
    <row r="17" spans="1:133" ht="32.25" thickBot="1" x14ac:dyDescent="0.3">
      <c r="A17" s="22"/>
      <c r="B17" s="23"/>
      <c r="C17" s="23"/>
      <c r="D17" s="81" t="s">
        <v>51</v>
      </c>
      <c r="E17" s="82"/>
      <c r="F17" s="82"/>
      <c r="G17" s="82"/>
      <c r="H17" s="82"/>
      <c r="I17" s="82"/>
      <c r="J17" s="82"/>
      <c r="K17" s="83"/>
    </row>
    <row r="18" spans="1:133" ht="34.5" x14ac:dyDescent="0.25">
      <c r="A18" s="24" t="s">
        <v>0</v>
      </c>
      <c r="B18" s="6" t="s">
        <v>1</v>
      </c>
      <c r="C18" s="6" t="s">
        <v>2</v>
      </c>
      <c r="D18" s="21" t="s">
        <v>3</v>
      </c>
      <c r="E18" s="78" t="s">
        <v>4</v>
      </c>
      <c r="F18" s="79"/>
      <c r="G18" s="79"/>
      <c r="H18" s="79"/>
      <c r="I18" s="79"/>
      <c r="J18" s="79"/>
      <c r="K18" s="80"/>
    </row>
    <row r="19" spans="1:133" ht="17.25" x14ac:dyDescent="0.25">
      <c r="A19" s="25"/>
      <c r="B19" s="20"/>
      <c r="C19" s="20"/>
      <c r="D19" s="1" t="s">
        <v>3</v>
      </c>
      <c r="E19" s="1" t="s">
        <v>44</v>
      </c>
      <c r="F19" s="1" t="s">
        <v>45</v>
      </c>
      <c r="G19" s="1" t="s">
        <v>46</v>
      </c>
      <c r="H19" s="1" t="s">
        <v>47</v>
      </c>
      <c r="I19" s="1" t="s">
        <v>48</v>
      </c>
      <c r="J19" s="1" t="s">
        <v>49</v>
      </c>
      <c r="K19" s="26" t="s">
        <v>50</v>
      </c>
    </row>
    <row r="20" spans="1:133" ht="77.25" thickBot="1" x14ac:dyDescent="0.3">
      <c r="A20" s="27" t="s">
        <v>5</v>
      </c>
      <c r="B20" s="32" t="s">
        <v>6</v>
      </c>
      <c r="C20" s="28" t="s">
        <v>52</v>
      </c>
      <c r="D20" s="28">
        <v>0.54736399999999996</v>
      </c>
      <c r="E20" s="29">
        <v>29</v>
      </c>
      <c r="F20" s="29">
        <v>59.88</v>
      </c>
      <c r="G20" s="29">
        <v>132.97</v>
      </c>
      <c r="H20" s="29">
        <v>96.13</v>
      </c>
      <c r="I20" s="30">
        <v>103.31</v>
      </c>
      <c r="J20" s="29">
        <v>97.83</v>
      </c>
      <c r="K20" s="31">
        <v>148</v>
      </c>
    </row>
    <row r="23" spans="1:133" ht="31.5" x14ac:dyDescent="0.25">
      <c r="A23" s="73"/>
      <c r="B23" s="74"/>
      <c r="C23" s="74"/>
      <c r="D23" s="75" t="s">
        <v>5</v>
      </c>
      <c r="E23" s="76"/>
      <c r="F23" s="76"/>
      <c r="G23" s="76"/>
      <c r="H23" s="77"/>
      <c r="I23" s="75" t="s">
        <v>38</v>
      </c>
      <c r="J23" s="76"/>
      <c r="K23" s="76"/>
      <c r="L23" s="76"/>
      <c r="M23" s="77"/>
      <c r="N23" s="75" t="s">
        <v>40</v>
      </c>
      <c r="O23" s="76"/>
      <c r="P23" s="76"/>
      <c r="Q23" s="76"/>
      <c r="R23" s="77"/>
      <c r="S23" s="75" t="s">
        <v>21</v>
      </c>
      <c r="T23" s="76"/>
      <c r="U23" s="76"/>
      <c r="V23" s="76"/>
      <c r="W23" s="77"/>
      <c r="X23" s="75" t="s">
        <v>23</v>
      </c>
      <c r="Y23" s="76"/>
      <c r="Z23" s="76"/>
      <c r="AA23" s="76"/>
      <c r="AB23" s="77"/>
      <c r="AC23" s="69" t="s">
        <v>24</v>
      </c>
      <c r="AD23" s="70"/>
      <c r="AE23" s="70"/>
      <c r="AF23" s="70"/>
      <c r="AG23" s="71"/>
      <c r="AH23" s="69" t="s">
        <v>25</v>
      </c>
      <c r="AI23" s="70"/>
      <c r="AJ23" s="70"/>
      <c r="AK23" s="70"/>
      <c r="AL23" s="71"/>
      <c r="AM23" s="69" t="s">
        <v>26</v>
      </c>
      <c r="AN23" s="70"/>
      <c r="AO23" s="70"/>
      <c r="AP23" s="70"/>
      <c r="AQ23" s="71"/>
      <c r="AR23" s="69" t="s">
        <v>27</v>
      </c>
      <c r="AS23" s="70"/>
      <c r="AT23" s="70"/>
      <c r="AU23" s="70"/>
      <c r="AV23" s="71"/>
      <c r="AW23" s="69" t="s">
        <v>29</v>
      </c>
      <c r="AX23" s="70"/>
      <c r="AY23" s="70"/>
      <c r="AZ23" s="70"/>
      <c r="BA23" s="71"/>
      <c r="BB23" s="69" t="s">
        <v>28</v>
      </c>
      <c r="BC23" s="70"/>
      <c r="BD23" s="70"/>
      <c r="BE23" s="70"/>
      <c r="BF23" s="71"/>
      <c r="BG23" s="69" t="s">
        <v>37</v>
      </c>
      <c r="BH23" s="70"/>
      <c r="BI23" s="70"/>
      <c r="BJ23" s="70"/>
      <c r="BK23" s="71"/>
      <c r="BL23" s="69" t="s">
        <v>39</v>
      </c>
      <c r="BM23" s="70"/>
      <c r="BN23" s="70"/>
      <c r="BO23" s="70"/>
      <c r="BP23" s="71"/>
      <c r="BQ23" s="69" t="s">
        <v>42</v>
      </c>
      <c r="BR23" s="70"/>
      <c r="BS23" s="70"/>
      <c r="BT23" s="70"/>
      <c r="BU23" s="71"/>
      <c r="BV23" s="69" t="s">
        <v>51</v>
      </c>
      <c r="BW23" s="70"/>
      <c r="BX23" s="70"/>
      <c r="BY23" s="70"/>
      <c r="BZ23" s="71"/>
      <c r="CA23" s="69" t="s">
        <v>41</v>
      </c>
      <c r="CB23" s="70"/>
      <c r="CC23" s="70"/>
      <c r="CD23" s="70"/>
      <c r="CE23" s="71"/>
      <c r="CF23" s="69" t="s">
        <v>30</v>
      </c>
      <c r="CG23" s="70"/>
      <c r="CH23" s="70"/>
      <c r="CI23" s="70"/>
      <c r="CJ23" s="71"/>
      <c r="CK23" s="69" t="s">
        <v>31</v>
      </c>
      <c r="CL23" s="70"/>
      <c r="CM23" s="70"/>
      <c r="CN23" s="70"/>
      <c r="CO23" s="71"/>
      <c r="CP23" s="69" t="s">
        <v>32</v>
      </c>
      <c r="CQ23" s="70"/>
      <c r="CR23" s="70"/>
      <c r="CS23" s="70"/>
      <c r="CT23" s="71"/>
      <c r="CU23" s="69" t="s">
        <v>33</v>
      </c>
      <c r="CV23" s="70"/>
      <c r="CW23" s="70"/>
      <c r="CX23" s="70"/>
      <c r="CY23" s="71"/>
      <c r="CZ23" s="69" t="s">
        <v>34</v>
      </c>
      <c r="DA23" s="70"/>
      <c r="DB23" s="70"/>
      <c r="DC23" s="70"/>
      <c r="DD23" s="71"/>
      <c r="DE23" s="69" t="s">
        <v>35</v>
      </c>
      <c r="DF23" s="70"/>
      <c r="DG23" s="70"/>
      <c r="DH23" s="70"/>
      <c r="DI23" s="71"/>
      <c r="DJ23" s="69" t="s">
        <v>36</v>
      </c>
      <c r="DK23" s="70"/>
      <c r="DL23" s="70"/>
      <c r="DM23" s="70"/>
      <c r="DN23" s="71"/>
      <c r="DO23" s="69" t="s">
        <v>43</v>
      </c>
      <c r="DP23" s="70"/>
      <c r="DQ23" s="70"/>
      <c r="DR23" s="70"/>
      <c r="DS23" s="71"/>
      <c r="DT23" s="69" t="s">
        <v>53</v>
      </c>
      <c r="DU23" s="70"/>
      <c r="DV23" s="70"/>
      <c r="DW23" s="70"/>
      <c r="DX23" s="71"/>
      <c r="DY23" s="69" t="s">
        <v>22</v>
      </c>
      <c r="DZ23" s="72"/>
      <c r="EA23" s="72"/>
    </row>
    <row r="24" spans="1:133" ht="34.5" x14ac:dyDescent="0.25">
      <c r="A24" s="6" t="s">
        <v>0</v>
      </c>
      <c r="B24" s="6" t="s">
        <v>1</v>
      </c>
      <c r="C24" s="6" t="s">
        <v>2</v>
      </c>
      <c r="D24" s="7" t="s">
        <v>3</v>
      </c>
      <c r="E24" s="67" t="s">
        <v>4</v>
      </c>
      <c r="F24" s="68"/>
      <c r="G24" s="68"/>
      <c r="H24" s="68"/>
      <c r="I24" s="7" t="s">
        <v>3</v>
      </c>
      <c r="J24" s="67" t="s">
        <v>4</v>
      </c>
      <c r="K24" s="68"/>
      <c r="L24" s="68"/>
      <c r="M24" s="68"/>
      <c r="N24" s="7" t="s">
        <v>3</v>
      </c>
      <c r="O24" s="67" t="s">
        <v>4</v>
      </c>
      <c r="P24" s="68"/>
      <c r="Q24" s="68"/>
      <c r="R24" s="68"/>
      <c r="S24" s="7" t="s">
        <v>3</v>
      </c>
      <c r="T24" s="67" t="s">
        <v>4</v>
      </c>
      <c r="U24" s="68"/>
      <c r="V24" s="68"/>
      <c r="W24" s="68"/>
      <c r="X24" s="7" t="s">
        <v>3</v>
      </c>
      <c r="Y24" s="67" t="s">
        <v>4</v>
      </c>
      <c r="Z24" s="68"/>
      <c r="AA24" s="68"/>
      <c r="AB24" s="68"/>
      <c r="AC24" s="7" t="s">
        <v>3</v>
      </c>
      <c r="AD24" s="67" t="s">
        <v>4</v>
      </c>
      <c r="AE24" s="68"/>
      <c r="AF24" s="68"/>
      <c r="AG24" s="68"/>
      <c r="AH24" s="7" t="s">
        <v>3</v>
      </c>
      <c r="AI24" s="67" t="s">
        <v>4</v>
      </c>
      <c r="AJ24" s="68"/>
      <c r="AK24" s="68"/>
      <c r="AL24" s="68"/>
      <c r="AM24" s="7" t="s">
        <v>3</v>
      </c>
      <c r="AN24" s="67" t="s">
        <v>4</v>
      </c>
      <c r="AO24" s="68"/>
      <c r="AP24" s="68"/>
      <c r="AQ24" s="68"/>
      <c r="AR24" s="7" t="s">
        <v>3</v>
      </c>
      <c r="AS24" s="67" t="s">
        <v>4</v>
      </c>
      <c r="AT24" s="68"/>
      <c r="AU24" s="68"/>
      <c r="AV24" s="68"/>
      <c r="AW24" s="7" t="s">
        <v>3</v>
      </c>
      <c r="AX24" s="67" t="s">
        <v>4</v>
      </c>
      <c r="AY24" s="68"/>
      <c r="AZ24" s="68"/>
      <c r="BA24" s="68"/>
      <c r="BB24" s="7" t="s">
        <v>3</v>
      </c>
      <c r="BC24" s="67" t="s">
        <v>4</v>
      </c>
      <c r="BD24" s="68"/>
      <c r="BE24" s="68"/>
      <c r="BF24" s="68"/>
      <c r="BG24" s="7" t="s">
        <v>3</v>
      </c>
      <c r="BH24" s="67" t="s">
        <v>4</v>
      </c>
      <c r="BI24" s="68"/>
      <c r="BJ24" s="68"/>
      <c r="BK24" s="68"/>
      <c r="BL24" s="7" t="s">
        <v>3</v>
      </c>
      <c r="BM24" s="67" t="s">
        <v>4</v>
      </c>
      <c r="BN24" s="68"/>
      <c r="BO24" s="68"/>
      <c r="BP24" s="68"/>
      <c r="BQ24" s="7" t="s">
        <v>3</v>
      </c>
      <c r="BR24" s="67" t="s">
        <v>4</v>
      </c>
      <c r="BS24" s="68"/>
      <c r="BT24" s="68"/>
      <c r="BU24" s="68"/>
      <c r="BV24" s="7" t="s">
        <v>3</v>
      </c>
      <c r="BW24" s="67" t="s">
        <v>4</v>
      </c>
      <c r="BX24" s="68"/>
      <c r="BY24" s="68"/>
      <c r="BZ24" s="68"/>
      <c r="CA24" s="7" t="s">
        <v>3</v>
      </c>
      <c r="CB24" s="67" t="s">
        <v>4</v>
      </c>
      <c r="CC24" s="68"/>
      <c r="CD24" s="68"/>
      <c r="CE24" s="68"/>
      <c r="CF24" s="7" t="s">
        <v>3</v>
      </c>
      <c r="CG24" s="67" t="s">
        <v>4</v>
      </c>
      <c r="CH24" s="68"/>
      <c r="CI24" s="68"/>
      <c r="CJ24" s="68"/>
      <c r="CK24" s="7" t="s">
        <v>3</v>
      </c>
      <c r="CL24" s="67" t="s">
        <v>4</v>
      </c>
      <c r="CM24" s="68"/>
      <c r="CN24" s="68"/>
      <c r="CO24" s="68"/>
      <c r="CP24" s="7" t="s">
        <v>3</v>
      </c>
      <c r="CQ24" s="67" t="s">
        <v>4</v>
      </c>
      <c r="CR24" s="68"/>
      <c r="CS24" s="68"/>
      <c r="CT24" s="68"/>
      <c r="CU24" s="7" t="s">
        <v>3</v>
      </c>
      <c r="CV24" s="67" t="s">
        <v>4</v>
      </c>
      <c r="CW24" s="68"/>
      <c r="CX24" s="68"/>
      <c r="CY24" s="68"/>
      <c r="CZ24" s="7" t="s">
        <v>3</v>
      </c>
      <c r="DA24" s="67" t="s">
        <v>4</v>
      </c>
      <c r="DB24" s="68"/>
      <c r="DC24" s="68"/>
      <c r="DD24" s="68"/>
      <c r="DE24" s="7" t="s">
        <v>3</v>
      </c>
      <c r="DF24" s="67" t="s">
        <v>4</v>
      </c>
      <c r="DG24" s="68"/>
      <c r="DH24" s="68"/>
      <c r="DI24" s="68"/>
      <c r="DJ24" s="7" t="s">
        <v>3</v>
      </c>
      <c r="DK24" s="67" t="s">
        <v>4</v>
      </c>
      <c r="DL24" s="68"/>
      <c r="DM24" s="68"/>
      <c r="DN24" s="68"/>
      <c r="DO24" s="7" t="s">
        <v>3</v>
      </c>
      <c r="DP24" s="67" t="s">
        <v>4</v>
      </c>
      <c r="DQ24" s="68"/>
      <c r="DR24" s="68"/>
      <c r="DS24" s="68"/>
      <c r="DT24" s="7" t="s">
        <v>3</v>
      </c>
      <c r="DU24" s="67" t="s">
        <v>4</v>
      </c>
      <c r="DV24" s="68"/>
      <c r="DW24" s="68"/>
      <c r="DX24" s="68"/>
      <c r="DY24" s="7" t="s">
        <v>3</v>
      </c>
      <c r="DZ24" s="67" t="s">
        <v>4</v>
      </c>
      <c r="EA24" s="68"/>
    </row>
    <row r="25" spans="1:133" ht="51.75" x14ac:dyDescent="0.25">
      <c r="A25" s="45"/>
      <c r="B25" s="46"/>
      <c r="C25" s="46"/>
      <c r="D25" s="7" t="s">
        <v>3</v>
      </c>
      <c r="E25" s="7" t="s">
        <v>7</v>
      </c>
      <c r="F25" s="7" t="s">
        <v>8</v>
      </c>
      <c r="G25" s="7" t="s">
        <v>9</v>
      </c>
      <c r="H25" s="7" t="s">
        <v>10</v>
      </c>
      <c r="I25" s="1" t="s">
        <v>3</v>
      </c>
      <c r="J25" s="1" t="s">
        <v>7</v>
      </c>
      <c r="K25" s="1" t="s">
        <v>8</v>
      </c>
      <c r="L25" s="1" t="s">
        <v>9</v>
      </c>
      <c r="M25" s="1" t="s">
        <v>10</v>
      </c>
      <c r="N25" s="1" t="s">
        <v>3</v>
      </c>
      <c r="O25" s="1" t="s">
        <v>7</v>
      </c>
      <c r="P25" s="1" t="s">
        <v>8</v>
      </c>
      <c r="Q25" s="1" t="s">
        <v>9</v>
      </c>
      <c r="R25" s="1" t="s">
        <v>10</v>
      </c>
      <c r="S25" s="7" t="s">
        <v>3</v>
      </c>
      <c r="T25" s="7" t="s">
        <v>7</v>
      </c>
      <c r="U25" s="7" t="s">
        <v>8</v>
      </c>
      <c r="V25" s="7" t="s">
        <v>9</v>
      </c>
      <c r="W25" s="7" t="s">
        <v>10</v>
      </c>
      <c r="X25" s="7" t="s">
        <v>3</v>
      </c>
      <c r="Y25" s="7" t="s">
        <v>7</v>
      </c>
      <c r="Z25" s="7" t="s">
        <v>8</v>
      </c>
      <c r="AA25" s="7" t="s">
        <v>9</v>
      </c>
      <c r="AB25" s="7" t="s">
        <v>10</v>
      </c>
      <c r="AC25" s="1" t="s">
        <v>3</v>
      </c>
      <c r="AD25" s="1" t="s">
        <v>7</v>
      </c>
      <c r="AE25" s="1" t="s">
        <v>8</v>
      </c>
      <c r="AF25" s="1" t="s">
        <v>9</v>
      </c>
      <c r="AG25" s="1" t="s">
        <v>10</v>
      </c>
      <c r="AH25" s="1" t="s">
        <v>3</v>
      </c>
      <c r="AI25" s="1" t="s">
        <v>7</v>
      </c>
      <c r="AJ25" s="1" t="s">
        <v>8</v>
      </c>
      <c r="AK25" s="1" t="s">
        <v>9</v>
      </c>
      <c r="AL25" s="1" t="s">
        <v>10</v>
      </c>
      <c r="AM25" s="1" t="s">
        <v>3</v>
      </c>
      <c r="AN25" s="1" t="s">
        <v>7</v>
      </c>
      <c r="AO25" s="1" t="s">
        <v>8</v>
      </c>
      <c r="AP25" s="1" t="s">
        <v>9</v>
      </c>
      <c r="AQ25" s="1" t="s">
        <v>10</v>
      </c>
      <c r="AR25" s="1" t="s">
        <v>3</v>
      </c>
      <c r="AS25" s="1" t="s">
        <v>7</v>
      </c>
      <c r="AT25" s="1" t="s">
        <v>8</v>
      </c>
      <c r="AU25" s="1" t="s">
        <v>9</v>
      </c>
      <c r="AV25" s="1" t="s">
        <v>10</v>
      </c>
      <c r="AW25" s="1" t="s">
        <v>3</v>
      </c>
      <c r="AX25" s="1" t="s">
        <v>7</v>
      </c>
      <c r="AY25" s="1" t="s">
        <v>8</v>
      </c>
      <c r="AZ25" s="1" t="s">
        <v>9</v>
      </c>
      <c r="BA25" s="1" t="s">
        <v>10</v>
      </c>
      <c r="BB25" s="1" t="s">
        <v>3</v>
      </c>
      <c r="BC25" s="1" t="s">
        <v>7</v>
      </c>
      <c r="BD25" s="1" t="s">
        <v>8</v>
      </c>
      <c r="BE25" s="1" t="s">
        <v>9</v>
      </c>
      <c r="BF25" s="1" t="s">
        <v>10</v>
      </c>
      <c r="BG25" s="1" t="s">
        <v>3</v>
      </c>
      <c r="BH25" s="1" t="s">
        <v>7</v>
      </c>
      <c r="BI25" s="1" t="s">
        <v>8</v>
      </c>
      <c r="BJ25" s="1" t="s">
        <v>9</v>
      </c>
      <c r="BK25" s="1" t="s">
        <v>10</v>
      </c>
      <c r="BL25" s="1" t="s">
        <v>3</v>
      </c>
      <c r="BM25" s="1" t="s">
        <v>7</v>
      </c>
      <c r="BN25" s="1" t="s">
        <v>8</v>
      </c>
      <c r="BO25" s="1" t="s">
        <v>9</v>
      </c>
      <c r="BP25" s="1" t="s">
        <v>10</v>
      </c>
      <c r="BQ25" s="1" t="s">
        <v>3</v>
      </c>
      <c r="BR25" s="1" t="s">
        <v>7</v>
      </c>
      <c r="BS25" s="1" t="s">
        <v>8</v>
      </c>
      <c r="BT25" s="1" t="s">
        <v>9</v>
      </c>
      <c r="BU25" s="1" t="s">
        <v>10</v>
      </c>
      <c r="BV25" s="7"/>
      <c r="BW25" s="7"/>
      <c r="BX25" s="7"/>
      <c r="BY25" s="7"/>
      <c r="BZ25" s="7"/>
      <c r="CA25" s="1" t="s">
        <v>3</v>
      </c>
      <c r="CB25" s="1" t="s">
        <v>7</v>
      </c>
      <c r="CC25" s="1" t="s">
        <v>8</v>
      </c>
      <c r="CD25" s="1" t="s">
        <v>9</v>
      </c>
      <c r="CE25" s="1" t="s">
        <v>10</v>
      </c>
      <c r="CF25" s="1" t="s">
        <v>3</v>
      </c>
      <c r="CG25" s="1" t="s">
        <v>7</v>
      </c>
      <c r="CH25" s="1" t="s">
        <v>8</v>
      </c>
      <c r="CI25" s="1" t="s">
        <v>9</v>
      </c>
      <c r="CJ25" s="1" t="s">
        <v>10</v>
      </c>
      <c r="CK25" s="1" t="s">
        <v>3</v>
      </c>
      <c r="CL25" s="1" t="s">
        <v>7</v>
      </c>
      <c r="CM25" s="1" t="s">
        <v>8</v>
      </c>
      <c r="CN25" s="1" t="s">
        <v>9</v>
      </c>
      <c r="CO25" s="1" t="s">
        <v>10</v>
      </c>
      <c r="CP25" s="1" t="s">
        <v>3</v>
      </c>
      <c r="CQ25" s="1" t="s">
        <v>7</v>
      </c>
      <c r="CR25" s="1" t="s">
        <v>8</v>
      </c>
      <c r="CS25" s="1" t="s">
        <v>9</v>
      </c>
      <c r="CT25" s="1" t="s">
        <v>10</v>
      </c>
      <c r="CU25" s="1" t="s">
        <v>3</v>
      </c>
      <c r="CV25" s="1" t="s">
        <v>7</v>
      </c>
      <c r="CW25" s="1" t="s">
        <v>8</v>
      </c>
      <c r="CX25" s="1" t="s">
        <v>9</v>
      </c>
      <c r="CY25" s="1" t="s">
        <v>10</v>
      </c>
      <c r="CZ25" s="1" t="s">
        <v>3</v>
      </c>
      <c r="DA25" s="1" t="s">
        <v>7</v>
      </c>
      <c r="DB25" s="1" t="s">
        <v>8</v>
      </c>
      <c r="DC25" s="1" t="s">
        <v>9</v>
      </c>
      <c r="DD25" s="1" t="s">
        <v>10</v>
      </c>
      <c r="DE25" s="1" t="s">
        <v>3</v>
      </c>
      <c r="DF25" s="1" t="s">
        <v>7</v>
      </c>
      <c r="DG25" s="1" t="s">
        <v>8</v>
      </c>
      <c r="DH25" s="1" t="s">
        <v>9</v>
      </c>
      <c r="DI25" s="1" t="s">
        <v>10</v>
      </c>
      <c r="DJ25" s="1" t="s">
        <v>3</v>
      </c>
      <c r="DK25" s="1" t="s">
        <v>7</v>
      </c>
      <c r="DL25" s="1" t="s">
        <v>8</v>
      </c>
      <c r="DM25" s="1" t="s">
        <v>9</v>
      </c>
      <c r="DN25" s="1" t="s">
        <v>10</v>
      </c>
      <c r="DO25" s="1" t="s">
        <v>3</v>
      </c>
      <c r="DP25" s="1" t="s">
        <v>7</v>
      </c>
      <c r="DQ25" s="1" t="s">
        <v>8</v>
      </c>
      <c r="DR25" s="1" t="s">
        <v>9</v>
      </c>
      <c r="DS25" s="1" t="s">
        <v>10</v>
      </c>
      <c r="DT25" s="7" t="s">
        <v>3</v>
      </c>
      <c r="DU25" s="7" t="s">
        <v>7</v>
      </c>
      <c r="DV25" s="7" t="s">
        <v>8</v>
      </c>
      <c r="DW25" s="7" t="s">
        <v>9</v>
      </c>
      <c r="DX25" s="7" t="s">
        <v>10</v>
      </c>
      <c r="DY25" s="7" t="s">
        <v>3</v>
      </c>
      <c r="DZ25" s="7" t="s">
        <v>7</v>
      </c>
      <c r="EA25" s="7" t="s">
        <v>8</v>
      </c>
      <c r="EB25" s="7" t="s">
        <v>9</v>
      </c>
      <c r="EC25" s="7" t="s">
        <v>10</v>
      </c>
    </row>
    <row r="26" spans="1:133" ht="90" x14ac:dyDescent="0.25">
      <c r="A26" s="47" t="s">
        <v>5</v>
      </c>
      <c r="B26" s="48" t="s">
        <v>6</v>
      </c>
      <c r="C26" s="48" t="s">
        <v>11</v>
      </c>
      <c r="D26" s="49">
        <v>0.76660092044707429</v>
      </c>
      <c r="E26" s="50">
        <v>110</v>
      </c>
      <c r="F26" s="50">
        <v>117</v>
      </c>
      <c r="G26" s="50">
        <v>212</v>
      </c>
      <c r="H26" s="50">
        <v>260</v>
      </c>
      <c r="I26" s="2">
        <v>1</v>
      </c>
      <c r="J26" s="3">
        <v>1</v>
      </c>
      <c r="K26" s="3">
        <v>1</v>
      </c>
      <c r="L26" s="3">
        <v>1</v>
      </c>
      <c r="M26" s="3">
        <v>1</v>
      </c>
      <c r="N26" s="2">
        <v>1</v>
      </c>
      <c r="O26" s="3">
        <v>7</v>
      </c>
      <c r="P26" s="3">
        <v>7</v>
      </c>
      <c r="Q26" s="3">
        <v>13</v>
      </c>
      <c r="R26" s="3">
        <v>13</v>
      </c>
      <c r="S26" s="14">
        <v>0.92592592592592593</v>
      </c>
      <c r="T26" s="15">
        <v>1</v>
      </c>
      <c r="U26" s="15">
        <v>1</v>
      </c>
      <c r="V26" s="15">
        <v>25</v>
      </c>
      <c r="W26" s="15">
        <v>27</v>
      </c>
      <c r="X26" s="14" t="e">
        <f>(Y26/Z26)*(AA26/AB26)</f>
        <v>#DIV/0!</v>
      </c>
      <c r="Y26" s="15">
        <v>0</v>
      </c>
      <c r="Z26" s="15">
        <v>0</v>
      </c>
      <c r="AA26" s="15">
        <v>0</v>
      </c>
      <c r="AB26" s="15">
        <v>0</v>
      </c>
      <c r="AC26" s="2">
        <f>(AD26/AE26)*(AF26/AG26)</f>
        <v>0.64000000000000012</v>
      </c>
      <c r="AD26" s="3">
        <v>4</v>
      </c>
      <c r="AE26" s="3">
        <v>5</v>
      </c>
      <c r="AF26" s="3">
        <v>4</v>
      </c>
      <c r="AG26" s="3">
        <v>5</v>
      </c>
      <c r="AH26" s="2">
        <v>1</v>
      </c>
      <c r="AI26" s="3">
        <v>1</v>
      </c>
      <c r="AJ26" s="3">
        <v>1</v>
      </c>
      <c r="AK26" s="3">
        <v>1</v>
      </c>
      <c r="AL26" s="3">
        <v>1</v>
      </c>
      <c r="AM26" s="2">
        <v>0.64000000000000012</v>
      </c>
      <c r="AN26" s="3">
        <v>4</v>
      </c>
      <c r="AO26" s="3">
        <v>5</v>
      </c>
      <c r="AP26" s="3">
        <v>4</v>
      </c>
      <c r="AQ26" s="3">
        <v>5</v>
      </c>
      <c r="AR26" s="2">
        <v>1</v>
      </c>
      <c r="AS26" s="3">
        <v>1</v>
      </c>
      <c r="AT26" s="3">
        <v>1</v>
      </c>
      <c r="AU26" s="3">
        <v>1</v>
      </c>
      <c r="AV26" s="3">
        <v>1</v>
      </c>
      <c r="AW26" s="2">
        <v>1</v>
      </c>
      <c r="AX26" s="3">
        <v>2</v>
      </c>
      <c r="AY26" s="3">
        <v>2</v>
      </c>
      <c r="AZ26" s="3">
        <v>2</v>
      </c>
      <c r="BA26" s="3">
        <v>2</v>
      </c>
      <c r="BB26" s="2">
        <v>0.53333333333333333</v>
      </c>
      <c r="BC26" s="3">
        <v>4</v>
      </c>
      <c r="BD26" s="3">
        <v>5</v>
      </c>
      <c r="BE26" s="3">
        <v>6</v>
      </c>
      <c r="BF26" s="3">
        <v>9</v>
      </c>
      <c r="BG26" s="2">
        <v>0.125</v>
      </c>
      <c r="BH26" s="3">
        <v>1</v>
      </c>
      <c r="BI26" s="3">
        <v>2</v>
      </c>
      <c r="BJ26" s="3">
        <v>1</v>
      </c>
      <c r="BK26" s="3">
        <v>4</v>
      </c>
      <c r="BL26" s="2">
        <v>1</v>
      </c>
      <c r="BM26" s="3">
        <v>7</v>
      </c>
      <c r="BN26" s="3">
        <v>7</v>
      </c>
      <c r="BO26" s="3">
        <v>7</v>
      </c>
      <c r="BP26" s="3">
        <v>7</v>
      </c>
      <c r="BQ26" s="2">
        <v>1</v>
      </c>
      <c r="BR26" s="3">
        <v>1</v>
      </c>
      <c r="BS26" s="3">
        <v>1</v>
      </c>
      <c r="BT26" s="3">
        <v>1</v>
      </c>
      <c r="BU26" s="3">
        <v>1</v>
      </c>
      <c r="BV26" s="14"/>
      <c r="BW26" s="15"/>
      <c r="BX26" s="15"/>
      <c r="BY26" s="15"/>
      <c r="BZ26" s="15"/>
      <c r="CA26" s="2">
        <v>0.37333333333333329</v>
      </c>
      <c r="CB26" s="3">
        <v>7</v>
      </c>
      <c r="CC26" s="3">
        <v>10</v>
      </c>
      <c r="CD26" s="3">
        <v>8</v>
      </c>
      <c r="CE26" s="3">
        <v>15</v>
      </c>
      <c r="CF26" s="2">
        <v>1</v>
      </c>
      <c r="CG26" s="3">
        <v>3</v>
      </c>
      <c r="CH26" s="3">
        <v>3</v>
      </c>
      <c r="CI26" s="3">
        <v>3</v>
      </c>
      <c r="CJ26" s="3">
        <v>3</v>
      </c>
      <c r="CK26" s="2" t="e">
        <v>#DIV/0!</v>
      </c>
      <c r="CL26" s="3">
        <v>0</v>
      </c>
      <c r="CM26" s="3">
        <v>0</v>
      </c>
      <c r="CN26" s="3">
        <v>0</v>
      </c>
      <c r="CO26" s="3">
        <v>0</v>
      </c>
      <c r="CP26" s="2">
        <v>9.0909090909090912E-2</v>
      </c>
      <c r="CQ26" s="3">
        <v>1</v>
      </c>
      <c r="CR26" s="3">
        <v>1</v>
      </c>
      <c r="CS26" s="3">
        <v>1</v>
      </c>
      <c r="CT26" s="3">
        <v>11</v>
      </c>
      <c r="CU26" s="2" t="e">
        <v>#DIV/0!</v>
      </c>
      <c r="CV26" s="3">
        <v>0</v>
      </c>
      <c r="CW26" s="3">
        <v>0</v>
      </c>
      <c r="CX26" s="3">
        <v>0</v>
      </c>
      <c r="CY26" s="3">
        <v>0</v>
      </c>
      <c r="CZ26" s="2">
        <v>1</v>
      </c>
      <c r="DA26" s="3">
        <v>7</v>
      </c>
      <c r="DB26" s="3">
        <v>7</v>
      </c>
      <c r="DC26" s="3">
        <v>7</v>
      </c>
      <c r="DD26" s="3">
        <v>7</v>
      </c>
      <c r="DE26" s="2">
        <v>0.82786885245901642</v>
      </c>
      <c r="DF26" s="3">
        <v>50</v>
      </c>
      <c r="DG26" s="3">
        <v>50</v>
      </c>
      <c r="DH26" s="3">
        <v>101</v>
      </c>
      <c r="DI26" s="3">
        <v>122</v>
      </c>
      <c r="DJ26" s="2" t="e">
        <v>#DIV/0!</v>
      </c>
      <c r="DK26" s="3">
        <v>0</v>
      </c>
      <c r="DL26" s="3">
        <v>0</v>
      </c>
      <c r="DM26" s="3">
        <v>0</v>
      </c>
      <c r="DN26" s="3">
        <v>0</v>
      </c>
      <c r="DO26" s="2">
        <v>1</v>
      </c>
      <c r="DP26" s="3">
        <v>2</v>
      </c>
      <c r="DQ26" s="3">
        <v>2</v>
      </c>
      <c r="DR26" s="3">
        <v>3</v>
      </c>
      <c r="DS26" s="3">
        <v>3</v>
      </c>
      <c r="DT26" s="14">
        <f>(DU26/DV26)*(DW26/DX26)</f>
        <v>1</v>
      </c>
      <c r="DU26" s="15">
        <v>1</v>
      </c>
      <c r="DV26" s="15">
        <v>1</v>
      </c>
      <c r="DW26" s="15">
        <v>1</v>
      </c>
      <c r="DX26" s="15">
        <v>1</v>
      </c>
      <c r="DY26" s="14">
        <f>(DZ26/EA26)*(EB26/EC26)</f>
        <v>1</v>
      </c>
      <c r="DZ26" s="19">
        <v>5</v>
      </c>
      <c r="EA26" s="19">
        <v>5</v>
      </c>
      <c r="EB26" s="19">
        <v>22</v>
      </c>
      <c r="EC26" s="19">
        <v>22</v>
      </c>
    </row>
    <row r="27" spans="1:133" ht="51.75" x14ac:dyDescent="0.25">
      <c r="A27" s="51"/>
      <c r="B27" s="52"/>
      <c r="C27" s="52"/>
      <c r="D27" s="7" t="s">
        <v>3</v>
      </c>
      <c r="E27" s="7" t="s">
        <v>12</v>
      </c>
      <c r="F27" s="7" t="s">
        <v>13</v>
      </c>
      <c r="G27" s="53"/>
      <c r="H27" s="53"/>
      <c r="I27" s="1" t="s">
        <v>3</v>
      </c>
      <c r="J27" s="1" t="s">
        <v>12</v>
      </c>
      <c r="K27" s="1" t="s">
        <v>13</v>
      </c>
      <c r="L27"/>
      <c r="M27"/>
      <c r="N27" s="1" t="s">
        <v>3</v>
      </c>
      <c r="O27" s="1" t="s">
        <v>12</v>
      </c>
      <c r="P27" s="1" t="s">
        <v>13</v>
      </c>
      <c r="Q27"/>
      <c r="R27"/>
      <c r="S27" s="7" t="s">
        <v>3</v>
      </c>
      <c r="T27" s="7" t="s">
        <v>12</v>
      </c>
      <c r="U27" s="7" t="s">
        <v>13</v>
      </c>
      <c r="X27" s="7" t="s">
        <v>3</v>
      </c>
      <c r="Y27" s="7" t="s">
        <v>12</v>
      </c>
      <c r="Z27" s="7" t="s">
        <v>13</v>
      </c>
      <c r="AC27" s="1" t="s">
        <v>3</v>
      </c>
      <c r="AD27" s="1" t="s">
        <v>12</v>
      </c>
      <c r="AE27" s="1" t="s">
        <v>13</v>
      </c>
      <c r="AH27" s="1" t="s">
        <v>3</v>
      </c>
      <c r="AI27" s="1" t="s">
        <v>12</v>
      </c>
      <c r="AJ27" s="1" t="s">
        <v>13</v>
      </c>
      <c r="AM27" s="1" t="s">
        <v>3</v>
      </c>
      <c r="AN27" s="1" t="s">
        <v>12</v>
      </c>
      <c r="AO27" s="1" t="s">
        <v>13</v>
      </c>
      <c r="AR27" s="1" t="s">
        <v>3</v>
      </c>
      <c r="AS27" s="1" t="s">
        <v>12</v>
      </c>
      <c r="AT27" s="1" t="s">
        <v>13</v>
      </c>
      <c r="AW27" s="1" t="s">
        <v>3</v>
      </c>
      <c r="AX27" s="1" t="s">
        <v>12</v>
      </c>
      <c r="AY27" s="1" t="s">
        <v>13</v>
      </c>
      <c r="BB27" s="1" t="s">
        <v>3</v>
      </c>
      <c r="BC27" s="1" t="s">
        <v>12</v>
      </c>
      <c r="BD27" s="1" t="s">
        <v>13</v>
      </c>
      <c r="BG27" s="1" t="s">
        <v>3</v>
      </c>
      <c r="BH27" s="1" t="s">
        <v>12</v>
      </c>
      <c r="BI27" s="1" t="s">
        <v>13</v>
      </c>
      <c r="BL27" s="1" t="s">
        <v>3</v>
      </c>
      <c r="BM27" s="1" t="s">
        <v>12</v>
      </c>
      <c r="BN27" s="1" t="s">
        <v>13</v>
      </c>
      <c r="BQ27" s="1" t="s">
        <v>3</v>
      </c>
      <c r="BR27" s="1" t="s">
        <v>12</v>
      </c>
      <c r="BS27" s="1" t="s">
        <v>13</v>
      </c>
      <c r="BV27" s="7"/>
      <c r="BW27" s="7"/>
      <c r="BX27" s="7"/>
      <c r="BY27" s="5"/>
      <c r="BZ27" s="5"/>
      <c r="CA27" s="1" t="s">
        <v>3</v>
      </c>
      <c r="CB27" s="1" t="s">
        <v>12</v>
      </c>
      <c r="CC27" s="1" t="s">
        <v>13</v>
      </c>
      <c r="CF27" s="1" t="s">
        <v>3</v>
      </c>
      <c r="CG27" s="1" t="s">
        <v>12</v>
      </c>
      <c r="CH27" s="1" t="s">
        <v>13</v>
      </c>
      <c r="CK27" s="1" t="s">
        <v>3</v>
      </c>
      <c r="CL27" s="1" t="s">
        <v>12</v>
      </c>
      <c r="CM27" s="1" t="s">
        <v>13</v>
      </c>
      <c r="CP27" s="1" t="s">
        <v>3</v>
      </c>
      <c r="CQ27" s="1" t="s">
        <v>12</v>
      </c>
      <c r="CR27" s="1" t="s">
        <v>13</v>
      </c>
      <c r="CU27" s="1" t="s">
        <v>3</v>
      </c>
      <c r="CV27" s="1" t="s">
        <v>12</v>
      </c>
      <c r="CW27" s="1" t="s">
        <v>13</v>
      </c>
      <c r="CZ27" s="1" t="s">
        <v>3</v>
      </c>
      <c r="DA27" s="1" t="s">
        <v>12</v>
      </c>
      <c r="DB27" s="1" t="s">
        <v>13</v>
      </c>
      <c r="DE27" s="1" t="s">
        <v>3</v>
      </c>
      <c r="DF27" s="1" t="s">
        <v>12</v>
      </c>
      <c r="DG27" s="1" t="s">
        <v>13</v>
      </c>
      <c r="DJ27" s="1" t="s">
        <v>3</v>
      </c>
      <c r="DK27" s="1" t="s">
        <v>12</v>
      </c>
      <c r="DL27" s="1" t="s">
        <v>13</v>
      </c>
      <c r="DO27" s="1" t="s">
        <v>3</v>
      </c>
      <c r="DP27" s="1" t="s">
        <v>12</v>
      </c>
      <c r="DQ27" s="1" t="s">
        <v>13</v>
      </c>
      <c r="DT27" s="7" t="s">
        <v>3</v>
      </c>
      <c r="DU27" s="7" t="s">
        <v>12</v>
      </c>
      <c r="DV27" s="7" t="s">
        <v>13</v>
      </c>
      <c r="DW27" s="5"/>
      <c r="DX27" s="5"/>
      <c r="DY27" s="7" t="s">
        <v>3</v>
      </c>
      <c r="DZ27" s="7" t="s">
        <v>12</v>
      </c>
      <c r="EA27" s="7" t="s">
        <v>13</v>
      </c>
    </row>
    <row r="28" spans="1:133" ht="90" x14ac:dyDescent="0.25">
      <c r="A28" s="47" t="s">
        <v>5</v>
      </c>
      <c r="B28" s="48" t="s">
        <v>6</v>
      </c>
      <c r="C28" s="54" t="s">
        <v>14</v>
      </c>
      <c r="D28" s="49">
        <v>0.70680628272251311</v>
      </c>
      <c r="E28" s="50">
        <v>2295</v>
      </c>
      <c r="F28" s="50">
        <v>3247</v>
      </c>
      <c r="G28" s="53"/>
      <c r="H28" s="53"/>
      <c r="I28" s="2">
        <v>0</v>
      </c>
      <c r="J28" s="3">
        <v>0</v>
      </c>
      <c r="K28" s="3">
        <v>1</v>
      </c>
      <c r="M28"/>
      <c r="N28" s="2">
        <v>0.55263157894736847</v>
      </c>
      <c r="O28" s="3">
        <v>21</v>
      </c>
      <c r="P28" s="3">
        <v>38</v>
      </c>
      <c r="R28"/>
      <c r="S28" s="14">
        <v>0</v>
      </c>
      <c r="T28" s="15">
        <v>0</v>
      </c>
      <c r="U28" s="15">
        <v>59</v>
      </c>
      <c r="X28" s="14" t="e">
        <f t="shared" ref="X28:X33" si="2">Y28/Z28</f>
        <v>#DIV/0!</v>
      </c>
      <c r="Y28" s="15">
        <v>0</v>
      </c>
      <c r="Z28" s="15">
        <v>0</v>
      </c>
      <c r="AC28" s="2">
        <f t="shared" ref="AC28:AC33" si="3">AD28/AE28</f>
        <v>0</v>
      </c>
      <c r="AD28" s="3">
        <v>0</v>
      </c>
      <c r="AE28" s="3">
        <v>9</v>
      </c>
      <c r="AF28" s="5"/>
      <c r="AH28" s="2">
        <v>0</v>
      </c>
      <c r="AI28" s="3">
        <v>0</v>
      </c>
      <c r="AJ28" s="3">
        <v>13</v>
      </c>
      <c r="AK28" s="5"/>
      <c r="AM28" s="2">
        <v>0</v>
      </c>
      <c r="AN28" s="3">
        <v>0</v>
      </c>
      <c r="AO28" s="3">
        <v>16</v>
      </c>
      <c r="AP28" s="5"/>
      <c r="AR28" s="2">
        <v>0</v>
      </c>
      <c r="AS28" s="3">
        <v>0</v>
      </c>
      <c r="AT28" s="3">
        <v>9</v>
      </c>
      <c r="AU28" s="5"/>
      <c r="AW28" s="2">
        <v>0</v>
      </c>
      <c r="AX28" s="3">
        <v>0</v>
      </c>
      <c r="AY28" s="3">
        <v>6</v>
      </c>
      <c r="AZ28" s="5"/>
      <c r="BB28" s="2">
        <v>0</v>
      </c>
      <c r="BC28" s="3">
        <v>0</v>
      </c>
      <c r="BD28" s="3">
        <v>33</v>
      </c>
      <c r="BE28" s="5"/>
      <c r="BG28" s="2">
        <v>0</v>
      </c>
      <c r="BH28" s="3">
        <v>0</v>
      </c>
      <c r="BI28" s="3">
        <v>14</v>
      </c>
      <c r="BJ28" s="5"/>
      <c r="BL28" s="2">
        <v>0</v>
      </c>
      <c r="BM28" s="3">
        <v>0</v>
      </c>
      <c r="BN28" s="3">
        <v>27</v>
      </c>
      <c r="BO28" s="5"/>
      <c r="BQ28" s="2">
        <v>0</v>
      </c>
      <c r="BR28" s="3">
        <v>0</v>
      </c>
      <c r="BS28" s="3">
        <v>11</v>
      </c>
      <c r="BT28" s="5"/>
      <c r="BV28" s="2">
        <v>0.99956043956043961</v>
      </c>
      <c r="BW28" s="3">
        <v>2274</v>
      </c>
      <c r="BX28" s="3">
        <v>2275</v>
      </c>
      <c r="BY28" s="53"/>
      <c r="BZ28" s="5"/>
      <c r="CA28" s="2">
        <v>0</v>
      </c>
      <c r="CB28" s="3">
        <v>0</v>
      </c>
      <c r="CC28" s="3">
        <v>38</v>
      </c>
      <c r="CD28" s="5"/>
      <c r="CF28" s="2">
        <v>0</v>
      </c>
      <c r="CG28" s="3">
        <v>0</v>
      </c>
      <c r="CH28" s="3">
        <v>5</v>
      </c>
      <c r="CI28" s="5"/>
      <c r="CK28" s="2">
        <v>0</v>
      </c>
      <c r="CL28" s="3">
        <v>0</v>
      </c>
      <c r="CM28" s="3">
        <v>4</v>
      </c>
      <c r="CN28" s="5"/>
      <c r="CP28" s="2">
        <v>0</v>
      </c>
      <c r="CQ28" s="3">
        <v>0</v>
      </c>
      <c r="CR28" s="3">
        <v>18</v>
      </c>
      <c r="CS28" s="5"/>
      <c r="CU28" s="2">
        <v>0</v>
      </c>
      <c r="CV28" s="3">
        <v>0</v>
      </c>
      <c r="CW28" s="3">
        <v>4</v>
      </c>
      <c r="CX28" s="5"/>
      <c r="CZ28" s="2">
        <v>0</v>
      </c>
      <c r="DA28" s="3">
        <v>0</v>
      </c>
      <c r="DB28" s="3">
        <v>8</v>
      </c>
      <c r="DC28" s="5"/>
      <c r="DE28" s="2">
        <v>0</v>
      </c>
      <c r="DF28" s="3">
        <v>0</v>
      </c>
      <c r="DG28" s="3">
        <v>385</v>
      </c>
      <c r="DH28" s="5"/>
      <c r="DJ28" s="2">
        <v>0</v>
      </c>
      <c r="DK28" s="3">
        <v>0</v>
      </c>
      <c r="DL28" s="3">
        <v>26</v>
      </c>
      <c r="DM28" s="5"/>
      <c r="DO28" s="2">
        <v>0</v>
      </c>
      <c r="DP28" s="3">
        <v>0</v>
      </c>
      <c r="DQ28" s="3">
        <v>110</v>
      </c>
      <c r="DR28" s="5"/>
      <c r="DT28" s="14">
        <f t="shared" ref="DT28:DT33" si="4">DU28/DV28</f>
        <v>0</v>
      </c>
      <c r="DU28" s="15">
        <v>0</v>
      </c>
      <c r="DV28" s="15">
        <v>48</v>
      </c>
      <c r="DW28" s="5"/>
      <c r="DX28" s="5"/>
      <c r="DY28" s="14">
        <f t="shared" ref="DY28:DY33" si="5">DZ28/EA28</f>
        <v>0</v>
      </c>
      <c r="DZ28" s="19">
        <v>0</v>
      </c>
      <c r="EA28" s="19">
        <v>90</v>
      </c>
    </row>
    <row r="29" spans="1:133" ht="90" x14ac:dyDescent="0.25">
      <c r="A29" s="47" t="s">
        <v>5</v>
      </c>
      <c r="B29" s="48" t="s">
        <v>6</v>
      </c>
      <c r="C29" s="54" t="s">
        <v>15</v>
      </c>
      <c r="D29" s="49">
        <v>0.17154296273483216</v>
      </c>
      <c r="E29" s="50">
        <v>557</v>
      </c>
      <c r="F29" s="50">
        <v>3247</v>
      </c>
      <c r="G29" s="53"/>
      <c r="H29" s="53"/>
      <c r="I29" s="2">
        <v>0</v>
      </c>
      <c r="J29" s="3">
        <v>0</v>
      </c>
      <c r="K29" s="3">
        <v>1</v>
      </c>
      <c r="M29"/>
      <c r="N29" s="2">
        <v>0.44736842105263158</v>
      </c>
      <c r="O29" s="3">
        <v>17</v>
      </c>
      <c r="P29" s="3">
        <v>38</v>
      </c>
      <c r="R29"/>
      <c r="S29" s="14">
        <v>0</v>
      </c>
      <c r="T29" s="15">
        <v>0</v>
      </c>
      <c r="U29" s="15">
        <v>59</v>
      </c>
      <c r="X29" s="14" t="e">
        <f t="shared" si="2"/>
        <v>#DIV/0!</v>
      </c>
      <c r="Y29" s="15">
        <v>0</v>
      </c>
      <c r="Z29" s="15">
        <v>0</v>
      </c>
      <c r="AC29" s="2">
        <f t="shared" si="3"/>
        <v>0.77777777777777779</v>
      </c>
      <c r="AD29" s="3">
        <v>7</v>
      </c>
      <c r="AE29" s="3">
        <v>9</v>
      </c>
      <c r="AF29" s="5"/>
      <c r="AH29" s="2">
        <v>0.84615384615384615</v>
      </c>
      <c r="AI29" s="3">
        <v>11</v>
      </c>
      <c r="AJ29" s="3">
        <v>13</v>
      </c>
      <c r="AK29" s="5"/>
      <c r="AM29" s="2">
        <v>0.75</v>
      </c>
      <c r="AN29" s="3">
        <v>12</v>
      </c>
      <c r="AO29" s="3">
        <v>16</v>
      </c>
      <c r="AP29" s="5"/>
      <c r="AR29" s="2">
        <v>0</v>
      </c>
      <c r="AS29" s="3">
        <v>0</v>
      </c>
      <c r="AT29" s="3">
        <v>9</v>
      </c>
      <c r="AU29" s="5"/>
      <c r="AW29" s="2">
        <v>0.5</v>
      </c>
      <c r="AX29" s="3">
        <v>3</v>
      </c>
      <c r="AY29" s="3">
        <v>6</v>
      </c>
      <c r="AZ29" s="5"/>
      <c r="BB29" s="2">
        <v>0.54545454545454541</v>
      </c>
      <c r="BC29" s="3">
        <v>18</v>
      </c>
      <c r="BD29" s="3">
        <v>33</v>
      </c>
      <c r="BE29" s="5"/>
      <c r="BG29" s="2">
        <v>1</v>
      </c>
      <c r="BH29" s="3">
        <v>14</v>
      </c>
      <c r="BI29" s="3">
        <v>14</v>
      </c>
      <c r="BJ29" s="5"/>
      <c r="BL29" s="2">
        <v>0.1111111111111111</v>
      </c>
      <c r="BM29" s="3">
        <v>23</v>
      </c>
      <c r="BN29" s="3">
        <v>27</v>
      </c>
      <c r="BO29" s="5"/>
      <c r="BQ29" s="2">
        <v>1</v>
      </c>
      <c r="BR29" s="3">
        <v>11</v>
      </c>
      <c r="BS29" s="3">
        <v>11</v>
      </c>
      <c r="BT29" s="5"/>
      <c r="BV29" s="2">
        <v>0</v>
      </c>
      <c r="BW29" s="3">
        <v>0</v>
      </c>
      <c r="BX29" s="3">
        <v>2275</v>
      </c>
      <c r="BY29" s="53"/>
      <c r="BZ29" s="5"/>
      <c r="CA29" s="2">
        <v>0.76315789473684215</v>
      </c>
      <c r="CB29" s="3">
        <v>29</v>
      </c>
      <c r="CC29" s="3">
        <v>38</v>
      </c>
      <c r="CD29" s="5"/>
      <c r="CF29" s="2">
        <v>0.2</v>
      </c>
      <c r="CG29" s="3">
        <v>1</v>
      </c>
      <c r="CH29" s="3">
        <v>5</v>
      </c>
      <c r="CI29" s="5"/>
      <c r="CK29" s="2">
        <v>0</v>
      </c>
      <c r="CL29" s="3">
        <v>0</v>
      </c>
      <c r="CM29" s="3">
        <v>4</v>
      </c>
      <c r="CN29" s="5"/>
      <c r="CP29" s="2">
        <v>1</v>
      </c>
      <c r="CQ29" s="3">
        <v>18</v>
      </c>
      <c r="CR29" s="3">
        <v>18</v>
      </c>
      <c r="CS29" s="5"/>
      <c r="CU29" s="2">
        <v>0.5</v>
      </c>
      <c r="CV29" s="3">
        <v>2</v>
      </c>
      <c r="CW29" s="3">
        <v>4</v>
      </c>
      <c r="CX29" s="5"/>
      <c r="CZ29" s="2">
        <v>1</v>
      </c>
      <c r="DA29" s="3">
        <v>8</v>
      </c>
      <c r="DB29" s="3">
        <v>8</v>
      </c>
      <c r="DC29" s="5"/>
      <c r="DE29" s="2">
        <v>0.94285714285714284</v>
      </c>
      <c r="DF29" s="3">
        <v>363</v>
      </c>
      <c r="DG29" s="3">
        <v>385</v>
      </c>
      <c r="DH29" s="5"/>
      <c r="DJ29" s="2">
        <v>0.76923076923076927</v>
      </c>
      <c r="DK29" s="3">
        <v>20</v>
      </c>
      <c r="DL29" s="3">
        <v>26</v>
      </c>
      <c r="DM29" s="5"/>
      <c r="DO29" s="2">
        <v>0</v>
      </c>
      <c r="DP29" s="3">
        <v>0</v>
      </c>
      <c r="DQ29" s="3">
        <v>110</v>
      </c>
      <c r="DR29" s="5"/>
      <c r="DT29" s="14">
        <f t="shared" si="4"/>
        <v>0</v>
      </c>
      <c r="DU29" s="15">
        <v>0</v>
      </c>
      <c r="DV29" s="15">
        <v>48</v>
      </c>
      <c r="DW29" s="5"/>
      <c r="DX29" s="5"/>
      <c r="DY29" s="14">
        <f t="shared" si="5"/>
        <v>0</v>
      </c>
      <c r="DZ29" s="19">
        <v>0</v>
      </c>
      <c r="EA29" s="19">
        <v>90</v>
      </c>
    </row>
    <row r="30" spans="1:133" ht="90" x14ac:dyDescent="0.25">
      <c r="A30" s="47" t="s">
        <v>5</v>
      </c>
      <c r="B30" s="48" t="s">
        <v>6</v>
      </c>
      <c r="C30" s="54" t="s">
        <v>16</v>
      </c>
      <c r="D30" s="49">
        <v>0.11333538651062519</v>
      </c>
      <c r="E30" s="50">
        <v>368</v>
      </c>
      <c r="F30" s="50">
        <v>3247</v>
      </c>
      <c r="G30" s="53"/>
      <c r="H30" s="53"/>
      <c r="I30" s="2">
        <v>1</v>
      </c>
      <c r="J30" s="3">
        <v>1</v>
      </c>
      <c r="K30" s="3">
        <v>1</v>
      </c>
      <c r="M30"/>
      <c r="N30" s="2">
        <v>0</v>
      </c>
      <c r="O30" s="3">
        <v>0</v>
      </c>
      <c r="P30" s="3">
        <v>38</v>
      </c>
      <c r="R30"/>
      <c r="S30" s="14">
        <v>1</v>
      </c>
      <c r="T30" s="15">
        <v>59</v>
      </c>
      <c r="U30" s="15">
        <v>59</v>
      </c>
      <c r="X30" s="14" t="e">
        <f t="shared" si="2"/>
        <v>#DIV/0!</v>
      </c>
      <c r="Y30" s="15">
        <v>0</v>
      </c>
      <c r="Z30" s="15">
        <v>0</v>
      </c>
      <c r="AC30" s="2">
        <f t="shared" si="3"/>
        <v>0.22222222222222221</v>
      </c>
      <c r="AD30" s="3">
        <v>2</v>
      </c>
      <c r="AE30" s="3">
        <v>9</v>
      </c>
      <c r="AF30" s="5"/>
      <c r="AH30" s="2">
        <v>0.15384615384615385</v>
      </c>
      <c r="AI30" s="3">
        <v>2</v>
      </c>
      <c r="AJ30" s="3">
        <v>13</v>
      </c>
      <c r="AK30" s="5"/>
      <c r="AM30" s="2">
        <v>0.25</v>
      </c>
      <c r="AN30" s="3">
        <v>4</v>
      </c>
      <c r="AO30" s="3">
        <v>16</v>
      </c>
      <c r="AP30" s="5"/>
      <c r="AR30" s="2">
        <v>1</v>
      </c>
      <c r="AS30" s="3">
        <v>9</v>
      </c>
      <c r="AT30" s="3">
        <v>9</v>
      </c>
      <c r="AU30" s="5"/>
      <c r="AW30" s="2">
        <v>0.5</v>
      </c>
      <c r="AX30" s="3">
        <v>3</v>
      </c>
      <c r="AY30" s="3">
        <v>6</v>
      </c>
      <c r="AZ30" s="5"/>
      <c r="BB30" s="2">
        <v>0.45454545454545453</v>
      </c>
      <c r="BC30" s="3">
        <v>15</v>
      </c>
      <c r="BD30" s="3">
        <v>33</v>
      </c>
      <c r="BE30" s="5"/>
      <c r="BG30" s="2">
        <v>0</v>
      </c>
      <c r="BH30" s="3">
        <v>0</v>
      </c>
      <c r="BI30" s="3">
        <v>14</v>
      </c>
      <c r="BJ30" s="5"/>
      <c r="BL30" s="2">
        <v>0</v>
      </c>
      <c r="BM30" s="3">
        <v>4</v>
      </c>
      <c r="BN30" s="3">
        <v>27</v>
      </c>
      <c r="BO30" s="5"/>
      <c r="BQ30" s="2">
        <v>0</v>
      </c>
      <c r="BR30" s="3">
        <v>0</v>
      </c>
      <c r="BS30" s="3">
        <v>11</v>
      </c>
      <c r="BT30" s="5"/>
      <c r="BV30" s="2">
        <v>0</v>
      </c>
      <c r="BW30" s="3">
        <v>0</v>
      </c>
      <c r="BX30" s="3">
        <v>2275</v>
      </c>
      <c r="BY30" s="53"/>
      <c r="BZ30" s="5"/>
      <c r="CA30" s="2">
        <v>0.23684210526315788</v>
      </c>
      <c r="CB30" s="3">
        <v>9</v>
      </c>
      <c r="CC30" s="3">
        <v>38</v>
      </c>
      <c r="CD30" s="5"/>
      <c r="CF30" s="2">
        <v>0.6</v>
      </c>
      <c r="CG30" s="3">
        <v>4</v>
      </c>
      <c r="CH30" s="3">
        <v>5</v>
      </c>
      <c r="CI30" s="5"/>
      <c r="CK30" s="2">
        <v>1</v>
      </c>
      <c r="CL30" s="3">
        <v>4</v>
      </c>
      <c r="CM30" s="3">
        <v>4</v>
      </c>
      <c r="CN30" s="5"/>
      <c r="CP30" s="2">
        <v>0</v>
      </c>
      <c r="CQ30" s="3">
        <v>0</v>
      </c>
      <c r="CR30" s="3">
        <v>18</v>
      </c>
      <c r="CS30" s="5"/>
      <c r="CU30" s="2">
        <v>0.5</v>
      </c>
      <c r="CV30" s="3">
        <v>2</v>
      </c>
      <c r="CW30" s="3">
        <v>4</v>
      </c>
      <c r="CX30" s="5"/>
      <c r="CZ30" s="2">
        <v>0</v>
      </c>
      <c r="DA30" s="3">
        <v>0</v>
      </c>
      <c r="DB30" s="3">
        <v>8</v>
      </c>
      <c r="DC30" s="5"/>
      <c r="DE30" s="2">
        <v>5.7142857142857141E-2</v>
      </c>
      <c r="DF30" s="3">
        <v>22</v>
      </c>
      <c r="DG30" s="3">
        <v>385</v>
      </c>
      <c r="DH30" s="5"/>
      <c r="DJ30" s="2">
        <v>0.23076923076923078</v>
      </c>
      <c r="DK30" s="3">
        <v>6</v>
      </c>
      <c r="DL30" s="3">
        <v>26</v>
      </c>
      <c r="DM30" s="5"/>
      <c r="DO30" s="2">
        <v>1</v>
      </c>
      <c r="DP30" s="3">
        <v>110</v>
      </c>
      <c r="DQ30" s="3">
        <v>110</v>
      </c>
      <c r="DR30" s="5"/>
      <c r="DT30" s="14">
        <f t="shared" si="4"/>
        <v>1</v>
      </c>
      <c r="DU30" s="15">
        <v>48</v>
      </c>
      <c r="DV30" s="15">
        <v>48</v>
      </c>
      <c r="DW30" s="5"/>
      <c r="DX30" s="5"/>
      <c r="DY30" s="14">
        <f t="shared" si="5"/>
        <v>0.71111111111111114</v>
      </c>
      <c r="DZ30" s="19">
        <v>64</v>
      </c>
      <c r="EA30" s="19">
        <v>90</v>
      </c>
    </row>
    <row r="31" spans="1:133" ht="90" x14ac:dyDescent="0.25">
      <c r="A31" s="47" t="s">
        <v>5</v>
      </c>
      <c r="B31" s="48" t="s">
        <v>6</v>
      </c>
      <c r="C31" s="54" t="s">
        <v>17</v>
      </c>
      <c r="D31" s="49">
        <v>1</v>
      </c>
      <c r="E31" s="50">
        <v>30</v>
      </c>
      <c r="F31" s="50">
        <v>30</v>
      </c>
      <c r="G31" s="53"/>
      <c r="H31" s="53"/>
      <c r="I31" s="2" t="e">
        <v>#DIV/0!</v>
      </c>
      <c r="J31" s="3">
        <v>0</v>
      </c>
      <c r="K31" s="3">
        <v>0</v>
      </c>
      <c r="L31"/>
      <c r="M31"/>
      <c r="N31" s="2">
        <v>1</v>
      </c>
      <c r="O31" s="3">
        <v>1</v>
      </c>
      <c r="P31" s="3">
        <v>1</v>
      </c>
      <c r="Q31"/>
      <c r="R31"/>
      <c r="S31" s="14">
        <v>1</v>
      </c>
      <c r="T31" s="15">
        <v>1</v>
      </c>
      <c r="U31" s="15">
        <v>1</v>
      </c>
      <c r="X31" s="14">
        <f t="shared" si="2"/>
        <v>1</v>
      </c>
      <c r="Y31" s="15">
        <v>1</v>
      </c>
      <c r="Z31" s="15">
        <v>1</v>
      </c>
      <c r="AC31" s="2" t="e">
        <f t="shared" si="3"/>
        <v>#DIV/0!</v>
      </c>
      <c r="AD31" s="3">
        <v>0</v>
      </c>
      <c r="AE31" s="3">
        <v>0</v>
      </c>
      <c r="AH31" s="2">
        <v>1</v>
      </c>
      <c r="AI31" s="3">
        <v>1</v>
      </c>
      <c r="AJ31" s="3">
        <v>1</v>
      </c>
      <c r="AM31" s="2">
        <v>1</v>
      </c>
      <c r="AN31" s="3">
        <v>1</v>
      </c>
      <c r="AO31" s="3">
        <v>1</v>
      </c>
      <c r="AR31" s="2" t="e">
        <v>#DIV/0!</v>
      </c>
      <c r="AS31" s="3">
        <v>0</v>
      </c>
      <c r="AT31" s="3">
        <v>0</v>
      </c>
      <c r="AW31" s="2" t="e">
        <v>#DIV/0!</v>
      </c>
      <c r="AX31" s="3">
        <v>0</v>
      </c>
      <c r="AY31" s="3">
        <v>0</v>
      </c>
      <c r="BB31" s="2">
        <v>1</v>
      </c>
      <c r="BC31" s="3">
        <v>1</v>
      </c>
      <c r="BD31" s="3">
        <v>1</v>
      </c>
      <c r="BG31" s="2">
        <v>1</v>
      </c>
      <c r="BH31" s="3">
        <v>1</v>
      </c>
      <c r="BI31" s="3">
        <v>1</v>
      </c>
      <c r="BL31" s="2">
        <v>1</v>
      </c>
      <c r="BM31" s="3">
        <v>2</v>
      </c>
      <c r="BN31" s="3">
        <v>2</v>
      </c>
      <c r="BQ31" s="2">
        <v>1</v>
      </c>
      <c r="BR31" s="3">
        <v>1</v>
      </c>
      <c r="BS31" s="3">
        <v>1</v>
      </c>
      <c r="BV31" s="2">
        <v>1</v>
      </c>
      <c r="BW31" s="3">
        <v>1</v>
      </c>
      <c r="BX31" s="3">
        <v>1</v>
      </c>
      <c r="BY31" s="5"/>
      <c r="BZ31" s="5"/>
      <c r="CA31" s="2">
        <v>1</v>
      </c>
      <c r="CB31" s="3">
        <v>1</v>
      </c>
      <c r="CC31" s="3">
        <v>1</v>
      </c>
      <c r="CF31" s="2">
        <v>1</v>
      </c>
      <c r="CG31" s="3">
        <v>1</v>
      </c>
      <c r="CH31" s="3">
        <v>1</v>
      </c>
      <c r="CK31" s="2" t="e">
        <v>#DIV/0!</v>
      </c>
      <c r="CL31" s="3">
        <v>0</v>
      </c>
      <c r="CM31" s="3">
        <v>0</v>
      </c>
      <c r="CP31" s="2" t="e">
        <v>#DIV/0!</v>
      </c>
      <c r="CQ31" s="3">
        <v>0</v>
      </c>
      <c r="CR31" s="3">
        <v>0</v>
      </c>
      <c r="CU31" s="2" t="e">
        <v>#DIV/0!</v>
      </c>
      <c r="CV31" s="3">
        <v>0</v>
      </c>
      <c r="CW31" s="3">
        <v>0</v>
      </c>
      <c r="CZ31" s="2">
        <v>1</v>
      </c>
      <c r="DA31" s="3">
        <v>2</v>
      </c>
      <c r="DB31" s="3">
        <v>2</v>
      </c>
      <c r="DE31" s="2">
        <v>1</v>
      </c>
      <c r="DF31" s="3">
        <v>3</v>
      </c>
      <c r="DG31" s="3">
        <v>3</v>
      </c>
      <c r="DJ31" s="2">
        <v>1</v>
      </c>
      <c r="DK31" s="3">
        <v>1</v>
      </c>
      <c r="DL31" s="3">
        <v>1</v>
      </c>
      <c r="DO31" s="2">
        <v>1</v>
      </c>
      <c r="DP31" s="3">
        <v>1</v>
      </c>
      <c r="DQ31" s="3">
        <v>1</v>
      </c>
      <c r="DT31" s="14">
        <f t="shared" si="4"/>
        <v>1</v>
      </c>
      <c r="DU31" s="15">
        <v>7</v>
      </c>
      <c r="DV31" s="15">
        <v>7</v>
      </c>
      <c r="DW31" s="5"/>
      <c r="DX31" s="5"/>
      <c r="DY31" s="14">
        <f t="shared" si="5"/>
        <v>1</v>
      </c>
      <c r="DZ31" s="19">
        <v>3</v>
      </c>
      <c r="EA31" s="19">
        <v>3</v>
      </c>
    </row>
    <row r="32" spans="1:133" ht="90" x14ac:dyDescent="0.25">
      <c r="A32" s="47" t="s">
        <v>5</v>
      </c>
      <c r="B32" s="48" t="s">
        <v>6</v>
      </c>
      <c r="C32" s="54" t="s">
        <v>18</v>
      </c>
      <c r="D32" s="49">
        <v>0.76666666666666672</v>
      </c>
      <c r="E32" s="50">
        <v>23</v>
      </c>
      <c r="F32" s="50">
        <v>30</v>
      </c>
      <c r="G32" s="53"/>
      <c r="H32" s="53"/>
      <c r="I32" s="2" t="e">
        <v>#DIV/0!</v>
      </c>
      <c r="J32" s="3">
        <v>0</v>
      </c>
      <c r="K32" s="3">
        <v>0</v>
      </c>
      <c r="L32"/>
      <c r="M32"/>
      <c r="N32" s="2">
        <v>0</v>
      </c>
      <c r="O32" s="3">
        <v>0</v>
      </c>
      <c r="P32" s="3">
        <v>1</v>
      </c>
      <c r="Q32"/>
      <c r="R32"/>
      <c r="S32" s="14">
        <v>1</v>
      </c>
      <c r="T32" s="15">
        <v>1</v>
      </c>
      <c r="U32" s="15">
        <v>1</v>
      </c>
      <c r="X32" s="14">
        <f t="shared" si="2"/>
        <v>1</v>
      </c>
      <c r="Y32" s="15">
        <v>1</v>
      </c>
      <c r="Z32" s="15">
        <v>1</v>
      </c>
      <c r="AC32" s="2" t="e">
        <f t="shared" si="3"/>
        <v>#DIV/0!</v>
      </c>
      <c r="AD32" s="3">
        <v>0</v>
      </c>
      <c r="AE32" s="3">
        <v>0</v>
      </c>
      <c r="AH32" s="2">
        <v>1</v>
      </c>
      <c r="AI32" s="3">
        <v>1</v>
      </c>
      <c r="AJ32" s="3">
        <v>1</v>
      </c>
      <c r="AM32" s="2">
        <v>0</v>
      </c>
      <c r="AN32" s="3">
        <v>0</v>
      </c>
      <c r="AO32" s="3">
        <v>1</v>
      </c>
      <c r="AR32" s="2" t="e">
        <v>#DIV/0!</v>
      </c>
      <c r="AS32" s="3">
        <v>0</v>
      </c>
      <c r="AT32" s="3">
        <v>0</v>
      </c>
      <c r="AW32" s="2" t="e">
        <v>#DIV/0!</v>
      </c>
      <c r="AX32" s="3">
        <v>0</v>
      </c>
      <c r="AY32" s="3">
        <v>0</v>
      </c>
      <c r="BB32" s="2">
        <v>1</v>
      </c>
      <c r="BC32" s="3">
        <v>1</v>
      </c>
      <c r="BD32" s="3">
        <v>1</v>
      </c>
      <c r="BG32" s="2">
        <v>1</v>
      </c>
      <c r="BH32" s="3">
        <v>1</v>
      </c>
      <c r="BI32" s="3">
        <v>1</v>
      </c>
      <c r="BL32" s="2">
        <v>0.5</v>
      </c>
      <c r="BM32" s="3">
        <v>1</v>
      </c>
      <c r="BN32" s="3">
        <v>2</v>
      </c>
      <c r="BQ32" s="2">
        <v>1</v>
      </c>
      <c r="BR32" s="3">
        <v>1</v>
      </c>
      <c r="BS32" s="3">
        <v>1</v>
      </c>
      <c r="BV32" s="2">
        <v>0</v>
      </c>
      <c r="BW32" s="4">
        <v>0</v>
      </c>
      <c r="BX32" s="4">
        <v>1</v>
      </c>
      <c r="BY32" s="5"/>
      <c r="BZ32" s="5"/>
      <c r="CA32" s="2">
        <v>1</v>
      </c>
      <c r="CB32" s="3">
        <v>1</v>
      </c>
      <c r="CC32" s="3">
        <v>1</v>
      </c>
      <c r="CF32" s="2">
        <v>1</v>
      </c>
      <c r="CG32" s="3">
        <v>1</v>
      </c>
      <c r="CH32" s="3">
        <v>1</v>
      </c>
      <c r="CK32" s="2" t="e">
        <v>#DIV/0!</v>
      </c>
      <c r="CL32" s="3">
        <v>0</v>
      </c>
      <c r="CM32" s="3">
        <v>0</v>
      </c>
      <c r="CP32" s="2" t="e">
        <v>#DIV/0!</v>
      </c>
      <c r="CQ32" s="3">
        <v>0</v>
      </c>
      <c r="CR32" s="3">
        <v>0</v>
      </c>
      <c r="CU32" s="2" t="e">
        <v>#DIV/0!</v>
      </c>
      <c r="CV32" s="3">
        <v>0</v>
      </c>
      <c r="CW32" s="3">
        <v>0</v>
      </c>
      <c r="CZ32" s="2">
        <v>0</v>
      </c>
      <c r="DA32" s="3">
        <v>0</v>
      </c>
      <c r="DB32" s="3">
        <v>2</v>
      </c>
      <c r="DE32" s="2">
        <v>1</v>
      </c>
      <c r="DF32" s="3">
        <v>3</v>
      </c>
      <c r="DG32" s="3">
        <v>3</v>
      </c>
      <c r="DJ32" s="2">
        <v>0</v>
      </c>
      <c r="DK32" s="3">
        <v>0</v>
      </c>
      <c r="DL32" s="3">
        <v>1</v>
      </c>
      <c r="DO32" s="2">
        <v>1</v>
      </c>
      <c r="DP32" s="3">
        <v>1</v>
      </c>
      <c r="DQ32" s="3">
        <v>1</v>
      </c>
      <c r="DT32" s="14">
        <f t="shared" si="4"/>
        <v>1</v>
      </c>
      <c r="DU32" s="15">
        <v>7</v>
      </c>
      <c r="DV32" s="15">
        <v>7</v>
      </c>
      <c r="DW32" s="5"/>
      <c r="DX32" s="5"/>
      <c r="DY32" s="14">
        <f t="shared" si="5"/>
        <v>1</v>
      </c>
      <c r="DZ32" s="19">
        <v>3</v>
      </c>
      <c r="EA32" s="19">
        <v>3</v>
      </c>
    </row>
    <row r="33" spans="1:133" ht="90" x14ac:dyDescent="0.25">
      <c r="A33" s="47" t="s">
        <v>5</v>
      </c>
      <c r="B33" s="48" t="s">
        <v>6</v>
      </c>
      <c r="C33" s="54" t="s">
        <v>19</v>
      </c>
      <c r="D33" s="49">
        <v>0.77777777777777779</v>
      </c>
      <c r="E33" s="50">
        <v>21</v>
      </c>
      <c r="F33" s="50">
        <v>27</v>
      </c>
      <c r="G33" s="53"/>
      <c r="H33" s="53"/>
      <c r="I33" s="2" t="e">
        <v>#DIV/0!</v>
      </c>
      <c r="J33" s="3">
        <v>0</v>
      </c>
      <c r="K33" s="3">
        <v>0</v>
      </c>
      <c r="L33"/>
      <c r="M33"/>
      <c r="N33" s="2" t="e">
        <v>#DIV/0!</v>
      </c>
      <c r="O33" s="3">
        <v>0</v>
      </c>
      <c r="P33" s="3">
        <v>0</v>
      </c>
      <c r="Q33"/>
      <c r="R33"/>
      <c r="S33" s="14">
        <v>1</v>
      </c>
      <c r="T33" s="15">
        <v>0</v>
      </c>
      <c r="U33" s="15">
        <v>1</v>
      </c>
      <c r="X33" s="14">
        <f t="shared" si="2"/>
        <v>0</v>
      </c>
      <c r="Y33" s="15">
        <v>0</v>
      </c>
      <c r="Z33" s="15">
        <v>1</v>
      </c>
      <c r="AC33" s="2" t="e">
        <f t="shared" si="3"/>
        <v>#DIV/0!</v>
      </c>
      <c r="AD33" s="3">
        <v>0</v>
      </c>
      <c r="AE33" s="3">
        <v>0</v>
      </c>
      <c r="AH33" s="2">
        <v>1</v>
      </c>
      <c r="AI33" s="3">
        <v>1</v>
      </c>
      <c r="AJ33" s="3">
        <v>1</v>
      </c>
      <c r="AM33" s="2">
        <v>1</v>
      </c>
      <c r="AN33" s="3">
        <v>1</v>
      </c>
      <c r="AO33" s="3">
        <v>1</v>
      </c>
      <c r="AR33" s="2" t="e">
        <v>#DIV/0!</v>
      </c>
      <c r="AS33" s="3">
        <v>0</v>
      </c>
      <c r="AT33" s="3">
        <v>0</v>
      </c>
      <c r="AW33" s="2" t="e">
        <v>#DIV/0!</v>
      </c>
      <c r="AX33" s="3">
        <v>0</v>
      </c>
      <c r="AY33" s="3">
        <v>0</v>
      </c>
      <c r="BB33" s="2">
        <v>1</v>
      </c>
      <c r="BC33" s="3">
        <v>1</v>
      </c>
      <c r="BD33" s="3">
        <v>1</v>
      </c>
      <c r="BG33" s="2">
        <v>1</v>
      </c>
      <c r="BH33" s="3">
        <v>1</v>
      </c>
      <c r="BI33" s="3">
        <v>1</v>
      </c>
      <c r="BL33" s="2">
        <v>0</v>
      </c>
      <c r="BM33" s="3">
        <v>0</v>
      </c>
      <c r="BN33" s="3">
        <v>1</v>
      </c>
      <c r="BQ33" s="2">
        <v>1</v>
      </c>
      <c r="BR33" s="3">
        <v>1</v>
      </c>
      <c r="BS33" s="3">
        <v>1</v>
      </c>
      <c r="BV33" s="2">
        <v>0</v>
      </c>
      <c r="BW33" s="3">
        <v>0</v>
      </c>
      <c r="BX33" s="3">
        <v>1</v>
      </c>
      <c r="BY33" s="5"/>
      <c r="BZ33" s="5"/>
      <c r="CA33" s="2">
        <v>1</v>
      </c>
      <c r="CB33" s="3">
        <v>1</v>
      </c>
      <c r="CC33" s="3">
        <v>1</v>
      </c>
      <c r="CF33" s="2">
        <v>0</v>
      </c>
      <c r="CG33" s="3">
        <v>0</v>
      </c>
      <c r="CH33" s="3">
        <v>1</v>
      </c>
      <c r="CK33" s="2">
        <v>0</v>
      </c>
      <c r="CL33" s="3">
        <v>0</v>
      </c>
      <c r="CM33" s="3">
        <v>1</v>
      </c>
      <c r="CP33" s="2" t="e">
        <v>#DIV/0!</v>
      </c>
      <c r="CQ33" s="3">
        <v>0</v>
      </c>
      <c r="CR33" s="3">
        <v>0</v>
      </c>
      <c r="CU33" s="2" t="e">
        <v>#DIV/0!</v>
      </c>
      <c r="CV33" s="3">
        <v>0</v>
      </c>
      <c r="CW33" s="3">
        <v>0</v>
      </c>
      <c r="CZ33" s="2">
        <v>1</v>
      </c>
      <c r="DA33" s="3">
        <v>1</v>
      </c>
      <c r="DB33" s="3">
        <v>1</v>
      </c>
      <c r="DE33" s="2">
        <v>1</v>
      </c>
      <c r="DF33" s="3">
        <v>3</v>
      </c>
      <c r="DG33" s="3">
        <v>3</v>
      </c>
      <c r="DJ33" s="2">
        <v>1</v>
      </c>
      <c r="DK33" s="3">
        <v>3</v>
      </c>
      <c r="DL33" s="3">
        <v>3</v>
      </c>
      <c r="DO33" s="2">
        <v>1</v>
      </c>
      <c r="DP33" s="3">
        <v>1</v>
      </c>
      <c r="DQ33" s="3">
        <v>1</v>
      </c>
      <c r="DT33" s="14">
        <f t="shared" si="4"/>
        <v>1</v>
      </c>
      <c r="DU33" s="15">
        <v>4</v>
      </c>
      <c r="DV33" s="15">
        <v>4</v>
      </c>
      <c r="DW33" s="5"/>
      <c r="DX33" s="5"/>
      <c r="DY33" s="14">
        <f t="shared" si="5"/>
        <v>1</v>
      </c>
      <c r="DZ33" s="19">
        <v>3</v>
      </c>
      <c r="EA33" s="19">
        <v>3</v>
      </c>
    </row>
    <row r="34" spans="1:133" ht="90" x14ac:dyDescent="0.25">
      <c r="A34" s="47" t="s">
        <v>5</v>
      </c>
      <c r="B34" s="48" t="s">
        <v>6</v>
      </c>
      <c r="C34" s="54" t="s">
        <v>20</v>
      </c>
      <c r="D34" s="49">
        <v>1.0025337837837838</v>
      </c>
      <c r="E34" s="50">
        <v>1187</v>
      </c>
      <c r="F34" s="50">
        <v>1184</v>
      </c>
      <c r="G34" s="53"/>
      <c r="H34" s="53"/>
      <c r="I34" s="2">
        <v>1</v>
      </c>
      <c r="J34" s="4">
        <v>1</v>
      </c>
      <c r="K34" s="4">
        <v>1</v>
      </c>
      <c r="L34"/>
      <c r="M34"/>
      <c r="N34" s="2">
        <v>1</v>
      </c>
      <c r="O34" s="4">
        <v>74</v>
      </c>
      <c r="P34" s="4">
        <v>74</v>
      </c>
      <c r="Q34"/>
      <c r="R34"/>
      <c r="S34" s="14">
        <v>1.0172413793103448</v>
      </c>
      <c r="T34" s="18">
        <v>59</v>
      </c>
      <c r="U34" s="18">
        <v>58</v>
      </c>
      <c r="X34" s="14" t="e">
        <f>Y34/Z34</f>
        <v>#DIV/0!</v>
      </c>
      <c r="Y34" s="18">
        <v>0</v>
      </c>
      <c r="Z34" s="18">
        <f>Q34+W34</f>
        <v>0</v>
      </c>
      <c r="AC34" s="2">
        <f>AD34/AE34</f>
        <v>1.1428571428571428</v>
      </c>
      <c r="AD34" s="4">
        <v>8</v>
      </c>
      <c r="AE34" s="4">
        <v>7</v>
      </c>
      <c r="AH34" s="2">
        <v>1</v>
      </c>
      <c r="AI34" s="4">
        <v>16</v>
      </c>
      <c r="AJ34" s="4">
        <v>16</v>
      </c>
      <c r="AM34" s="2">
        <v>1</v>
      </c>
      <c r="AN34" s="4">
        <v>11</v>
      </c>
      <c r="AO34" s="4">
        <v>11</v>
      </c>
      <c r="AR34" s="2">
        <v>1</v>
      </c>
      <c r="AS34" s="4">
        <v>1</v>
      </c>
      <c r="AT34" s="4">
        <v>1</v>
      </c>
      <c r="AW34" s="2">
        <v>1</v>
      </c>
      <c r="AX34" s="4">
        <v>5</v>
      </c>
      <c r="AY34" s="4">
        <v>5</v>
      </c>
      <c r="BB34" s="2">
        <v>0.95</v>
      </c>
      <c r="BC34" s="4">
        <v>38</v>
      </c>
      <c r="BD34" s="4">
        <v>40</v>
      </c>
      <c r="BG34" s="2">
        <v>1</v>
      </c>
      <c r="BH34" s="4">
        <v>19</v>
      </c>
      <c r="BI34" s="4">
        <v>19</v>
      </c>
      <c r="BL34" s="2">
        <v>0.96666666666666667</v>
      </c>
      <c r="BM34" s="4">
        <v>29</v>
      </c>
      <c r="BN34" s="4">
        <v>30</v>
      </c>
      <c r="BQ34" s="2">
        <v>1</v>
      </c>
      <c r="BR34" s="4">
        <v>5</v>
      </c>
      <c r="BS34" s="4">
        <v>5</v>
      </c>
      <c r="BV34" s="2">
        <v>0.893719806763285</v>
      </c>
      <c r="BW34" s="4">
        <v>185</v>
      </c>
      <c r="BX34" s="4">
        <v>207</v>
      </c>
      <c r="BY34" s="5"/>
      <c r="BZ34" s="5"/>
      <c r="CA34" s="2">
        <v>1.0612244897959184</v>
      </c>
      <c r="CB34" s="4">
        <v>52</v>
      </c>
      <c r="CC34" s="4">
        <v>49</v>
      </c>
      <c r="CF34" s="2">
        <v>1</v>
      </c>
      <c r="CG34" s="4">
        <v>7</v>
      </c>
      <c r="CH34" s="4">
        <v>7</v>
      </c>
      <c r="CK34" s="2">
        <v>1</v>
      </c>
      <c r="CL34" s="4">
        <v>4</v>
      </c>
      <c r="CM34" s="4">
        <v>4</v>
      </c>
      <c r="CP34" s="2">
        <v>1.037037037037037</v>
      </c>
      <c r="CQ34" s="4">
        <v>28</v>
      </c>
      <c r="CR34" s="4">
        <v>27</v>
      </c>
      <c r="CU34" s="2">
        <v>1</v>
      </c>
      <c r="CV34" s="4">
        <v>3</v>
      </c>
      <c r="CW34" s="4">
        <v>3</v>
      </c>
      <c r="CZ34" s="2">
        <v>0.88888888888888884</v>
      </c>
      <c r="DA34" s="4">
        <v>8</v>
      </c>
      <c r="DB34" s="4">
        <v>9</v>
      </c>
      <c r="DE34" s="2">
        <v>1.0429864253393666</v>
      </c>
      <c r="DF34" s="4">
        <v>461</v>
      </c>
      <c r="DG34" s="4">
        <v>442</v>
      </c>
      <c r="DJ34" s="2">
        <v>0.94736842105263153</v>
      </c>
      <c r="DK34" s="4">
        <v>18</v>
      </c>
      <c r="DL34" s="4">
        <v>19</v>
      </c>
      <c r="DO34" s="2">
        <v>1.0384615384615385</v>
      </c>
      <c r="DP34" s="4">
        <v>108</v>
      </c>
      <c r="DQ34" s="4">
        <v>104</v>
      </c>
      <c r="DT34" s="14">
        <f>DU34/DV34</f>
        <v>1.0625</v>
      </c>
      <c r="DU34" s="18">
        <v>17</v>
      </c>
      <c r="DV34" s="18">
        <v>16</v>
      </c>
      <c r="DW34" s="5"/>
      <c r="DX34" s="5"/>
      <c r="DY34" s="14">
        <f>DZ34/EA34</f>
        <v>1</v>
      </c>
      <c r="DZ34" s="18">
        <v>30</v>
      </c>
      <c r="EA34" s="18">
        <v>30</v>
      </c>
    </row>
    <row r="37" spans="1:133" ht="31.5" x14ac:dyDescent="0.25">
      <c r="A37" s="73"/>
      <c r="B37" s="74"/>
      <c r="C37" s="74"/>
      <c r="D37" s="75" t="s">
        <v>5</v>
      </c>
      <c r="E37" s="76"/>
      <c r="F37" s="76"/>
      <c r="G37" s="76"/>
      <c r="H37" s="77"/>
      <c r="I37" s="75" t="s">
        <v>38</v>
      </c>
      <c r="J37" s="76"/>
      <c r="K37" s="76"/>
      <c r="L37" s="76"/>
      <c r="M37" s="77"/>
      <c r="N37" s="75" t="s">
        <v>40</v>
      </c>
      <c r="O37" s="76"/>
      <c r="P37" s="76"/>
      <c r="Q37" s="76"/>
      <c r="R37" s="77"/>
      <c r="S37" s="75" t="s">
        <v>21</v>
      </c>
      <c r="T37" s="76"/>
      <c r="U37" s="76"/>
      <c r="V37" s="76"/>
      <c r="W37" s="77"/>
      <c r="X37" s="75" t="s">
        <v>23</v>
      </c>
      <c r="Y37" s="76"/>
      <c r="Z37" s="76"/>
      <c r="AA37" s="76"/>
      <c r="AB37" s="77"/>
      <c r="AC37" s="69" t="s">
        <v>24</v>
      </c>
      <c r="AD37" s="70"/>
      <c r="AE37" s="70"/>
      <c r="AF37" s="70"/>
      <c r="AG37" s="71"/>
      <c r="AH37" s="69" t="s">
        <v>25</v>
      </c>
      <c r="AI37" s="70"/>
      <c r="AJ37" s="70"/>
      <c r="AK37" s="70"/>
      <c r="AL37" s="71"/>
      <c r="AM37" s="69" t="s">
        <v>26</v>
      </c>
      <c r="AN37" s="70"/>
      <c r="AO37" s="70"/>
      <c r="AP37" s="70"/>
      <c r="AQ37" s="71"/>
      <c r="AR37" s="69" t="s">
        <v>27</v>
      </c>
      <c r="AS37" s="70"/>
      <c r="AT37" s="70"/>
      <c r="AU37" s="70"/>
      <c r="AV37" s="71"/>
      <c r="AW37" s="69" t="s">
        <v>29</v>
      </c>
      <c r="AX37" s="70"/>
      <c r="AY37" s="70"/>
      <c r="AZ37" s="70"/>
      <c r="BA37" s="71"/>
      <c r="BB37" s="69" t="s">
        <v>28</v>
      </c>
      <c r="BC37" s="70"/>
      <c r="BD37" s="70"/>
      <c r="BE37" s="70"/>
      <c r="BF37" s="71"/>
      <c r="BG37" s="69" t="s">
        <v>37</v>
      </c>
      <c r="BH37" s="70"/>
      <c r="BI37" s="70"/>
      <c r="BJ37" s="70"/>
      <c r="BK37" s="71"/>
      <c r="BL37" s="69" t="s">
        <v>39</v>
      </c>
      <c r="BM37" s="70"/>
      <c r="BN37" s="70"/>
      <c r="BO37" s="70"/>
      <c r="BP37" s="71"/>
      <c r="BQ37" s="69" t="s">
        <v>42</v>
      </c>
      <c r="BR37" s="70"/>
      <c r="BS37" s="70"/>
      <c r="BT37" s="70"/>
      <c r="BU37" s="71"/>
      <c r="BV37" s="69" t="s">
        <v>51</v>
      </c>
      <c r="BW37" s="70"/>
      <c r="BX37" s="70"/>
      <c r="BY37" s="70"/>
      <c r="BZ37" s="71"/>
      <c r="CA37" s="69" t="s">
        <v>41</v>
      </c>
      <c r="CB37" s="70"/>
      <c r="CC37" s="70"/>
      <c r="CD37" s="70"/>
      <c r="CE37" s="71"/>
      <c r="CF37" s="69" t="s">
        <v>30</v>
      </c>
      <c r="CG37" s="70"/>
      <c r="CH37" s="70"/>
      <c r="CI37" s="70"/>
      <c r="CJ37" s="71"/>
      <c r="CK37" s="69" t="s">
        <v>31</v>
      </c>
      <c r="CL37" s="70"/>
      <c r="CM37" s="70"/>
      <c r="CN37" s="70"/>
      <c r="CO37" s="71"/>
      <c r="CP37" s="69" t="s">
        <v>32</v>
      </c>
      <c r="CQ37" s="70"/>
      <c r="CR37" s="70"/>
      <c r="CS37" s="70"/>
      <c r="CT37" s="71"/>
      <c r="CU37" s="69" t="s">
        <v>33</v>
      </c>
      <c r="CV37" s="70"/>
      <c r="CW37" s="70"/>
      <c r="CX37" s="70"/>
      <c r="CY37" s="71"/>
      <c r="CZ37" s="69" t="s">
        <v>34</v>
      </c>
      <c r="DA37" s="70"/>
      <c r="DB37" s="70"/>
      <c r="DC37" s="70"/>
      <c r="DD37" s="71"/>
      <c r="DE37" s="69" t="s">
        <v>35</v>
      </c>
      <c r="DF37" s="70"/>
      <c r="DG37" s="70"/>
      <c r="DH37" s="70"/>
      <c r="DI37" s="71"/>
      <c r="DJ37" s="69" t="s">
        <v>36</v>
      </c>
      <c r="DK37" s="70"/>
      <c r="DL37" s="70"/>
      <c r="DM37" s="70"/>
      <c r="DN37" s="71"/>
      <c r="DO37" s="69" t="s">
        <v>43</v>
      </c>
      <c r="DP37" s="70"/>
      <c r="DQ37" s="70"/>
      <c r="DR37" s="70"/>
      <c r="DS37" s="71"/>
      <c r="DT37" s="69" t="s">
        <v>53</v>
      </c>
      <c r="DU37" s="70"/>
      <c r="DV37" s="70"/>
      <c r="DW37" s="70"/>
      <c r="DX37" s="71"/>
      <c r="DY37" s="69" t="s">
        <v>22</v>
      </c>
      <c r="DZ37" s="72"/>
      <c r="EA37" s="72"/>
    </row>
    <row r="38" spans="1:133" ht="34.5" x14ac:dyDescent="0.25">
      <c r="A38" s="6" t="s">
        <v>0</v>
      </c>
      <c r="B38" s="6" t="s">
        <v>1</v>
      </c>
      <c r="C38" s="6" t="s">
        <v>2</v>
      </c>
      <c r="D38" s="7" t="s">
        <v>3</v>
      </c>
      <c r="E38" s="67" t="s">
        <v>4</v>
      </c>
      <c r="F38" s="68"/>
      <c r="G38" s="68"/>
      <c r="H38" s="68"/>
      <c r="I38" s="7" t="s">
        <v>3</v>
      </c>
      <c r="J38" s="67" t="s">
        <v>4</v>
      </c>
      <c r="K38" s="68"/>
      <c r="L38" s="68"/>
      <c r="M38" s="68"/>
      <c r="N38" s="7" t="s">
        <v>3</v>
      </c>
      <c r="O38" s="67" t="s">
        <v>4</v>
      </c>
      <c r="P38" s="68"/>
      <c r="Q38" s="68"/>
      <c r="R38" s="68"/>
      <c r="S38" s="7" t="s">
        <v>3</v>
      </c>
      <c r="T38" s="67" t="s">
        <v>4</v>
      </c>
      <c r="U38" s="68"/>
      <c r="V38" s="68"/>
      <c r="W38" s="68"/>
      <c r="X38" s="7" t="s">
        <v>3</v>
      </c>
      <c r="Y38" s="67" t="s">
        <v>4</v>
      </c>
      <c r="Z38" s="68"/>
      <c r="AA38" s="68"/>
      <c r="AB38" s="68"/>
      <c r="AC38" s="7" t="s">
        <v>3</v>
      </c>
      <c r="AD38" s="67" t="s">
        <v>4</v>
      </c>
      <c r="AE38" s="68"/>
      <c r="AF38" s="68"/>
      <c r="AG38" s="68"/>
      <c r="AH38" s="7" t="s">
        <v>3</v>
      </c>
      <c r="AI38" s="67" t="s">
        <v>4</v>
      </c>
      <c r="AJ38" s="68"/>
      <c r="AK38" s="68"/>
      <c r="AL38" s="68"/>
      <c r="AM38" s="7" t="s">
        <v>3</v>
      </c>
      <c r="AN38" s="67" t="s">
        <v>4</v>
      </c>
      <c r="AO38" s="68"/>
      <c r="AP38" s="68"/>
      <c r="AQ38" s="68"/>
      <c r="AR38" s="7" t="s">
        <v>3</v>
      </c>
      <c r="AS38" s="67" t="s">
        <v>4</v>
      </c>
      <c r="AT38" s="68"/>
      <c r="AU38" s="68"/>
      <c r="AV38" s="68"/>
      <c r="AW38" s="7" t="s">
        <v>3</v>
      </c>
      <c r="AX38" s="67" t="s">
        <v>4</v>
      </c>
      <c r="AY38" s="68"/>
      <c r="AZ38" s="68"/>
      <c r="BA38" s="68"/>
      <c r="BB38" s="7" t="s">
        <v>3</v>
      </c>
      <c r="BC38" s="67" t="s">
        <v>4</v>
      </c>
      <c r="BD38" s="68"/>
      <c r="BE38" s="68"/>
      <c r="BF38" s="68"/>
      <c r="BG38" s="7" t="s">
        <v>3</v>
      </c>
      <c r="BH38" s="67" t="s">
        <v>4</v>
      </c>
      <c r="BI38" s="68"/>
      <c r="BJ38" s="68"/>
      <c r="BK38" s="68"/>
      <c r="BL38" s="7" t="s">
        <v>3</v>
      </c>
      <c r="BM38" s="67" t="s">
        <v>4</v>
      </c>
      <c r="BN38" s="68"/>
      <c r="BO38" s="68"/>
      <c r="BP38" s="68"/>
      <c r="BQ38" s="7" t="s">
        <v>3</v>
      </c>
      <c r="BR38" s="67" t="s">
        <v>4</v>
      </c>
      <c r="BS38" s="68"/>
      <c r="BT38" s="68"/>
      <c r="BU38" s="68"/>
      <c r="BV38" s="7" t="s">
        <v>3</v>
      </c>
      <c r="BW38" s="67" t="s">
        <v>4</v>
      </c>
      <c r="BX38" s="68"/>
      <c r="BY38" s="68"/>
      <c r="BZ38" s="68"/>
      <c r="CA38" s="7" t="s">
        <v>3</v>
      </c>
      <c r="CB38" s="67" t="s">
        <v>4</v>
      </c>
      <c r="CC38" s="68"/>
      <c r="CD38" s="68"/>
      <c r="CE38" s="68"/>
      <c r="CF38" s="7" t="s">
        <v>3</v>
      </c>
      <c r="CG38" s="67" t="s">
        <v>4</v>
      </c>
      <c r="CH38" s="68"/>
      <c r="CI38" s="68"/>
      <c r="CJ38" s="68"/>
      <c r="CK38" s="7" t="s">
        <v>3</v>
      </c>
      <c r="CL38" s="67" t="s">
        <v>4</v>
      </c>
      <c r="CM38" s="68"/>
      <c r="CN38" s="68"/>
      <c r="CO38" s="68"/>
      <c r="CP38" s="7" t="s">
        <v>3</v>
      </c>
      <c r="CQ38" s="67" t="s">
        <v>4</v>
      </c>
      <c r="CR38" s="68"/>
      <c r="CS38" s="68"/>
      <c r="CT38" s="68"/>
      <c r="CU38" s="7" t="s">
        <v>3</v>
      </c>
      <c r="CV38" s="67" t="s">
        <v>4</v>
      </c>
      <c r="CW38" s="68"/>
      <c r="CX38" s="68"/>
      <c r="CY38" s="68"/>
      <c r="CZ38" s="7" t="s">
        <v>3</v>
      </c>
      <c r="DA38" s="67" t="s">
        <v>4</v>
      </c>
      <c r="DB38" s="68"/>
      <c r="DC38" s="68"/>
      <c r="DD38" s="68"/>
      <c r="DE38" s="7" t="s">
        <v>3</v>
      </c>
      <c r="DF38" s="67" t="s">
        <v>4</v>
      </c>
      <c r="DG38" s="68"/>
      <c r="DH38" s="68"/>
      <c r="DI38" s="68"/>
      <c r="DJ38" s="7" t="s">
        <v>3</v>
      </c>
      <c r="DK38" s="67" t="s">
        <v>4</v>
      </c>
      <c r="DL38" s="68"/>
      <c r="DM38" s="68"/>
      <c r="DN38" s="68"/>
      <c r="DO38" s="7" t="s">
        <v>3</v>
      </c>
      <c r="DP38" s="67" t="s">
        <v>4</v>
      </c>
      <c r="DQ38" s="68"/>
      <c r="DR38" s="68"/>
      <c r="DS38" s="68"/>
      <c r="DT38" s="7" t="s">
        <v>3</v>
      </c>
      <c r="DU38" s="67" t="s">
        <v>4</v>
      </c>
      <c r="DV38" s="68"/>
      <c r="DW38" s="68"/>
      <c r="DX38" s="68"/>
      <c r="DY38" s="7" t="s">
        <v>3</v>
      </c>
      <c r="DZ38" s="67" t="s">
        <v>4</v>
      </c>
      <c r="EA38" s="68"/>
    </row>
    <row r="39" spans="1:133" ht="51.75" x14ac:dyDescent="0.25">
      <c r="A39" s="45"/>
      <c r="B39" s="46"/>
      <c r="C39" s="46"/>
      <c r="D39" s="7" t="s">
        <v>3</v>
      </c>
      <c r="E39" s="7" t="s">
        <v>7</v>
      </c>
      <c r="F39" s="7" t="s">
        <v>8</v>
      </c>
      <c r="G39" s="7" t="s">
        <v>9</v>
      </c>
      <c r="H39" s="7" t="s">
        <v>10</v>
      </c>
      <c r="I39" s="1" t="s">
        <v>3</v>
      </c>
      <c r="J39" s="1" t="s">
        <v>7</v>
      </c>
      <c r="K39" s="1" t="s">
        <v>8</v>
      </c>
      <c r="L39" s="1" t="s">
        <v>9</v>
      </c>
      <c r="M39" s="1" t="s">
        <v>10</v>
      </c>
      <c r="N39" s="1" t="s">
        <v>3</v>
      </c>
      <c r="O39" s="1" t="s">
        <v>7</v>
      </c>
      <c r="P39" s="1" t="s">
        <v>8</v>
      </c>
      <c r="Q39" s="1" t="s">
        <v>9</v>
      </c>
      <c r="R39" s="1" t="s">
        <v>10</v>
      </c>
      <c r="S39" s="7" t="s">
        <v>3</v>
      </c>
      <c r="T39" s="7" t="s">
        <v>7</v>
      </c>
      <c r="U39" s="7" t="s">
        <v>8</v>
      </c>
      <c r="V39" s="7" t="s">
        <v>9</v>
      </c>
      <c r="W39" s="7" t="s">
        <v>10</v>
      </c>
      <c r="X39" s="7" t="s">
        <v>3</v>
      </c>
      <c r="Y39" s="7" t="s">
        <v>7</v>
      </c>
      <c r="Z39" s="7" t="s">
        <v>8</v>
      </c>
      <c r="AA39" s="7" t="s">
        <v>9</v>
      </c>
      <c r="AB39" s="7" t="s">
        <v>10</v>
      </c>
      <c r="AC39" s="1" t="s">
        <v>3</v>
      </c>
      <c r="AD39" s="1" t="s">
        <v>7</v>
      </c>
      <c r="AE39" s="1" t="s">
        <v>8</v>
      </c>
      <c r="AF39" s="1" t="s">
        <v>9</v>
      </c>
      <c r="AG39" s="1" t="s">
        <v>10</v>
      </c>
      <c r="AH39" s="1" t="s">
        <v>3</v>
      </c>
      <c r="AI39" s="1" t="s">
        <v>7</v>
      </c>
      <c r="AJ39" s="1" t="s">
        <v>8</v>
      </c>
      <c r="AK39" s="1" t="s">
        <v>9</v>
      </c>
      <c r="AL39" s="1" t="s">
        <v>10</v>
      </c>
      <c r="AM39" s="1" t="s">
        <v>3</v>
      </c>
      <c r="AN39" s="1" t="s">
        <v>7</v>
      </c>
      <c r="AO39" s="1" t="s">
        <v>8</v>
      </c>
      <c r="AP39" s="1" t="s">
        <v>9</v>
      </c>
      <c r="AQ39" s="1" t="s">
        <v>10</v>
      </c>
      <c r="AR39" s="1" t="s">
        <v>3</v>
      </c>
      <c r="AS39" s="1" t="s">
        <v>7</v>
      </c>
      <c r="AT39" s="1" t="s">
        <v>8</v>
      </c>
      <c r="AU39" s="1" t="s">
        <v>9</v>
      </c>
      <c r="AV39" s="1" t="s">
        <v>10</v>
      </c>
      <c r="AW39" s="1" t="s">
        <v>3</v>
      </c>
      <c r="AX39" s="1" t="s">
        <v>7</v>
      </c>
      <c r="AY39" s="1" t="s">
        <v>8</v>
      </c>
      <c r="AZ39" s="1" t="s">
        <v>9</v>
      </c>
      <c r="BA39" s="1" t="s">
        <v>10</v>
      </c>
      <c r="BB39" s="1" t="s">
        <v>3</v>
      </c>
      <c r="BC39" s="1" t="s">
        <v>7</v>
      </c>
      <c r="BD39" s="1" t="s">
        <v>8</v>
      </c>
      <c r="BE39" s="1" t="s">
        <v>9</v>
      </c>
      <c r="BF39" s="1" t="s">
        <v>10</v>
      </c>
      <c r="BG39" s="1" t="s">
        <v>3</v>
      </c>
      <c r="BH39" s="1" t="s">
        <v>7</v>
      </c>
      <c r="BI39" s="1" t="s">
        <v>8</v>
      </c>
      <c r="BJ39" s="1" t="s">
        <v>9</v>
      </c>
      <c r="BK39" s="1" t="s">
        <v>10</v>
      </c>
      <c r="BL39" s="1" t="s">
        <v>3</v>
      </c>
      <c r="BM39" s="1" t="s">
        <v>7</v>
      </c>
      <c r="BN39" s="1" t="s">
        <v>8</v>
      </c>
      <c r="BO39" s="1" t="s">
        <v>9</v>
      </c>
      <c r="BP39" s="1" t="s">
        <v>10</v>
      </c>
      <c r="BQ39" s="1" t="s">
        <v>3</v>
      </c>
      <c r="BR39" s="1" t="s">
        <v>7</v>
      </c>
      <c r="BS39" s="1" t="s">
        <v>8</v>
      </c>
      <c r="BT39" s="1" t="s">
        <v>9</v>
      </c>
      <c r="BU39" s="1" t="s">
        <v>10</v>
      </c>
      <c r="BV39" s="7"/>
      <c r="BW39" s="7"/>
      <c r="BX39" s="7"/>
      <c r="BY39" s="7"/>
      <c r="BZ39" s="7"/>
      <c r="CA39" s="1" t="s">
        <v>3</v>
      </c>
      <c r="CB39" s="1" t="s">
        <v>7</v>
      </c>
      <c r="CC39" s="1" t="s">
        <v>8</v>
      </c>
      <c r="CD39" s="1" t="s">
        <v>9</v>
      </c>
      <c r="CE39" s="1" t="s">
        <v>10</v>
      </c>
      <c r="CF39" s="1" t="s">
        <v>3</v>
      </c>
      <c r="CG39" s="1" t="s">
        <v>7</v>
      </c>
      <c r="CH39" s="1" t="s">
        <v>8</v>
      </c>
      <c r="CI39" s="1" t="s">
        <v>9</v>
      </c>
      <c r="CJ39" s="1" t="s">
        <v>10</v>
      </c>
      <c r="CK39" s="1" t="s">
        <v>3</v>
      </c>
      <c r="CL39" s="1" t="s">
        <v>7</v>
      </c>
      <c r="CM39" s="1" t="s">
        <v>8</v>
      </c>
      <c r="CN39" s="1" t="s">
        <v>9</v>
      </c>
      <c r="CO39" s="1" t="s">
        <v>10</v>
      </c>
      <c r="CP39" s="1" t="s">
        <v>3</v>
      </c>
      <c r="CQ39" s="1" t="s">
        <v>7</v>
      </c>
      <c r="CR39" s="1" t="s">
        <v>8</v>
      </c>
      <c r="CS39" s="1" t="s">
        <v>9</v>
      </c>
      <c r="CT39" s="1" t="s">
        <v>10</v>
      </c>
      <c r="CU39" s="1" t="s">
        <v>3</v>
      </c>
      <c r="CV39" s="1" t="s">
        <v>7</v>
      </c>
      <c r="CW39" s="1" t="s">
        <v>8</v>
      </c>
      <c r="CX39" s="1" t="s">
        <v>9</v>
      </c>
      <c r="CY39" s="1" t="s">
        <v>10</v>
      </c>
      <c r="CZ39" s="1" t="s">
        <v>3</v>
      </c>
      <c r="DA39" s="1" t="s">
        <v>7</v>
      </c>
      <c r="DB39" s="1" t="s">
        <v>8</v>
      </c>
      <c r="DC39" s="1" t="s">
        <v>9</v>
      </c>
      <c r="DD39" s="1" t="s">
        <v>10</v>
      </c>
      <c r="DE39" s="1" t="s">
        <v>3</v>
      </c>
      <c r="DF39" s="1" t="s">
        <v>7</v>
      </c>
      <c r="DG39" s="1" t="s">
        <v>8</v>
      </c>
      <c r="DH39" s="1" t="s">
        <v>9</v>
      </c>
      <c r="DI39" s="1" t="s">
        <v>10</v>
      </c>
      <c r="DJ39" s="1" t="s">
        <v>3</v>
      </c>
      <c r="DK39" s="1" t="s">
        <v>7</v>
      </c>
      <c r="DL39" s="1" t="s">
        <v>8</v>
      </c>
      <c r="DM39" s="1" t="s">
        <v>9</v>
      </c>
      <c r="DN39" s="1" t="s">
        <v>10</v>
      </c>
      <c r="DO39" s="1" t="s">
        <v>3</v>
      </c>
      <c r="DP39" s="1" t="s">
        <v>7</v>
      </c>
      <c r="DQ39" s="1" t="s">
        <v>8</v>
      </c>
      <c r="DR39" s="1" t="s">
        <v>9</v>
      </c>
      <c r="DS39" s="1" t="s">
        <v>10</v>
      </c>
      <c r="DT39" s="7" t="s">
        <v>3</v>
      </c>
      <c r="DU39" s="7" t="s">
        <v>7</v>
      </c>
      <c r="DV39" s="7" t="s">
        <v>8</v>
      </c>
      <c r="DW39" s="7" t="s">
        <v>9</v>
      </c>
      <c r="DX39" s="7" t="s">
        <v>10</v>
      </c>
      <c r="DY39" s="7" t="s">
        <v>3</v>
      </c>
      <c r="DZ39" s="7" t="s">
        <v>7</v>
      </c>
      <c r="EA39" s="7" t="s">
        <v>8</v>
      </c>
      <c r="EB39" s="7" t="s">
        <v>9</v>
      </c>
      <c r="EC39" s="7" t="s">
        <v>10</v>
      </c>
    </row>
    <row r="40" spans="1:133" ht="90" x14ac:dyDescent="0.25">
      <c r="A40" s="47" t="s">
        <v>5</v>
      </c>
      <c r="B40" s="48" t="s">
        <v>6</v>
      </c>
      <c r="C40" s="48" t="s">
        <v>11</v>
      </c>
      <c r="D40" s="49">
        <f>D4-D26</f>
        <v>1.5044649173178826E-2</v>
      </c>
      <c r="E40" s="55">
        <f t="shared" ref="E40:BP40" si="6">E4-E26</f>
        <v>34</v>
      </c>
      <c r="F40" s="55">
        <f t="shared" si="6"/>
        <v>41</v>
      </c>
      <c r="G40" s="55">
        <f t="shared" si="6"/>
        <v>35</v>
      </c>
      <c r="H40" s="55">
        <f t="shared" si="6"/>
        <v>28</v>
      </c>
      <c r="I40" s="55">
        <f t="shared" si="6"/>
        <v>0</v>
      </c>
      <c r="J40" s="55">
        <f t="shared" si="6"/>
        <v>0</v>
      </c>
      <c r="K40" s="55">
        <f t="shared" si="6"/>
        <v>0</v>
      </c>
      <c r="L40" s="55">
        <f t="shared" si="6"/>
        <v>0</v>
      </c>
      <c r="M40" s="55">
        <f t="shared" si="6"/>
        <v>0</v>
      </c>
      <c r="N40" s="55">
        <f t="shared" si="6"/>
        <v>0</v>
      </c>
      <c r="O40" s="55">
        <f t="shared" si="6"/>
        <v>0</v>
      </c>
      <c r="P40" s="55">
        <f t="shared" si="6"/>
        <v>0</v>
      </c>
      <c r="Q40" s="55">
        <f t="shared" si="6"/>
        <v>-1</v>
      </c>
      <c r="R40" s="55">
        <f t="shared" si="6"/>
        <v>-1</v>
      </c>
      <c r="S40" s="55">
        <f t="shared" si="6"/>
        <v>5.1085568326947328E-3</v>
      </c>
      <c r="T40" s="55">
        <f t="shared" si="6"/>
        <v>0</v>
      </c>
      <c r="U40" s="55">
        <f t="shared" si="6"/>
        <v>0</v>
      </c>
      <c r="V40" s="55">
        <f t="shared" si="6"/>
        <v>2</v>
      </c>
      <c r="W40" s="55">
        <f t="shared" si="6"/>
        <v>2</v>
      </c>
      <c r="X40" s="55" t="e">
        <f t="shared" si="6"/>
        <v>#DIV/0!</v>
      </c>
      <c r="Y40" s="55">
        <f t="shared" si="6"/>
        <v>0</v>
      </c>
      <c r="Z40" s="55">
        <f t="shared" si="6"/>
        <v>0</v>
      </c>
      <c r="AA40" s="55">
        <f t="shared" si="6"/>
        <v>0</v>
      </c>
      <c r="AB40" s="55">
        <f t="shared" si="6"/>
        <v>0</v>
      </c>
      <c r="AC40" s="55">
        <f t="shared" si="6"/>
        <v>5.4444444444444406E-2</v>
      </c>
      <c r="AD40" s="55">
        <f t="shared" si="6"/>
        <v>1</v>
      </c>
      <c r="AE40" s="55">
        <f t="shared" si="6"/>
        <v>1</v>
      </c>
      <c r="AF40" s="55">
        <f t="shared" si="6"/>
        <v>1</v>
      </c>
      <c r="AG40" s="55">
        <f t="shared" si="6"/>
        <v>1</v>
      </c>
      <c r="AH40" s="55">
        <f t="shared" si="6"/>
        <v>0</v>
      </c>
      <c r="AI40" s="55">
        <f t="shared" si="6"/>
        <v>1</v>
      </c>
      <c r="AJ40" s="55">
        <f t="shared" si="6"/>
        <v>1</v>
      </c>
      <c r="AK40" s="55">
        <f t="shared" si="6"/>
        <v>1</v>
      </c>
      <c r="AL40" s="55">
        <f t="shared" si="6"/>
        <v>1</v>
      </c>
      <c r="AM40" s="55">
        <f t="shared" si="6"/>
        <v>0.35999999999999988</v>
      </c>
      <c r="AN40" s="55">
        <f t="shared" si="6"/>
        <v>0</v>
      </c>
      <c r="AO40" s="55">
        <f t="shared" si="6"/>
        <v>-1</v>
      </c>
      <c r="AP40" s="55">
        <f t="shared" si="6"/>
        <v>0</v>
      </c>
      <c r="AQ40" s="55">
        <f t="shared" si="6"/>
        <v>-1</v>
      </c>
      <c r="AR40" s="55">
        <f t="shared" si="6"/>
        <v>0</v>
      </c>
      <c r="AS40" s="55">
        <f t="shared" si="6"/>
        <v>0</v>
      </c>
      <c r="AT40" s="55">
        <f t="shared" si="6"/>
        <v>0</v>
      </c>
      <c r="AU40" s="55">
        <f t="shared" si="6"/>
        <v>0</v>
      </c>
      <c r="AV40" s="55">
        <f t="shared" si="6"/>
        <v>0</v>
      </c>
      <c r="AW40" s="55">
        <f t="shared" si="6"/>
        <v>0</v>
      </c>
      <c r="AX40" s="55">
        <f t="shared" si="6"/>
        <v>1</v>
      </c>
      <c r="AY40" s="55">
        <f t="shared" si="6"/>
        <v>1</v>
      </c>
      <c r="AZ40" s="55">
        <f t="shared" si="6"/>
        <v>1</v>
      </c>
      <c r="BA40" s="55">
        <f t="shared" si="6"/>
        <v>1</v>
      </c>
      <c r="BB40" s="55">
        <f t="shared" si="6"/>
        <v>0.13333333333333341</v>
      </c>
      <c r="BC40" s="55">
        <f t="shared" si="6"/>
        <v>1</v>
      </c>
      <c r="BD40" s="55">
        <f t="shared" si="6"/>
        <v>1</v>
      </c>
      <c r="BE40" s="55">
        <f t="shared" si="6"/>
        <v>2</v>
      </c>
      <c r="BF40" s="55">
        <f t="shared" si="6"/>
        <v>1</v>
      </c>
      <c r="BG40" s="55">
        <f t="shared" si="6"/>
        <v>0.125</v>
      </c>
      <c r="BH40" s="55">
        <f t="shared" si="6"/>
        <v>0</v>
      </c>
      <c r="BI40" s="55">
        <f t="shared" si="6"/>
        <v>0</v>
      </c>
      <c r="BJ40" s="55">
        <f t="shared" si="6"/>
        <v>0</v>
      </c>
      <c r="BK40" s="55">
        <f t="shared" si="6"/>
        <v>-2</v>
      </c>
      <c r="BL40" s="55">
        <f t="shared" si="6"/>
        <v>0</v>
      </c>
      <c r="BM40" s="55">
        <f t="shared" si="6"/>
        <v>-1</v>
      </c>
      <c r="BN40" s="55">
        <f t="shared" si="6"/>
        <v>-1</v>
      </c>
      <c r="BO40" s="55">
        <f t="shared" si="6"/>
        <v>-1</v>
      </c>
      <c r="BP40" s="55">
        <f t="shared" si="6"/>
        <v>-1</v>
      </c>
      <c r="BQ40" s="55" t="e">
        <f>BQ4-BQ26</f>
        <v>#DIV/0!</v>
      </c>
      <c r="BR40" s="55">
        <f>BR4-BR26</f>
        <v>-1</v>
      </c>
      <c r="BS40" s="55">
        <f>BS4-BS26</f>
        <v>-1</v>
      </c>
      <c r="BT40" s="55">
        <f>BT4-BT26</f>
        <v>-1</v>
      </c>
      <c r="BU40" s="55">
        <f>BU4-BU26</f>
        <v>-1</v>
      </c>
      <c r="BV40" s="14"/>
      <c r="BW40" s="15"/>
      <c r="BX40" s="15"/>
      <c r="BY40" s="15"/>
      <c r="BZ40" s="15"/>
      <c r="CA40" s="55">
        <f t="shared" ref="CA40:EC40" si="7">CA4-CA26</f>
        <v>0.12666666666666682</v>
      </c>
      <c r="CB40" s="55">
        <f t="shared" si="7"/>
        <v>2</v>
      </c>
      <c r="CC40" s="55">
        <f t="shared" si="7"/>
        <v>1</v>
      </c>
      <c r="CD40" s="55">
        <f t="shared" si="7"/>
        <v>3</v>
      </c>
      <c r="CE40" s="55">
        <f t="shared" si="7"/>
        <v>3</v>
      </c>
      <c r="CF40" s="55">
        <f t="shared" si="7"/>
        <v>0</v>
      </c>
      <c r="CG40" s="55">
        <f t="shared" si="7"/>
        <v>0</v>
      </c>
      <c r="CH40" s="55">
        <f t="shared" si="7"/>
        <v>0</v>
      </c>
      <c r="CI40" s="55">
        <f t="shared" si="7"/>
        <v>0</v>
      </c>
      <c r="CJ40" s="55">
        <f t="shared" si="7"/>
        <v>0</v>
      </c>
      <c r="CK40" s="55" t="e">
        <f t="shared" si="7"/>
        <v>#DIV/0!</v>
      </c>
      <c r="CL40" s="55">
        <f t="shared" si="7"/>
        <v>0</v>
      </c>
      <c r="CM40" s="55">
        <f t="shared" si="7"/>
        <v>0</v>
      </c>
      <c r="CN40" s="55">
        <f t="shared" si="7"/>
        <v>0</v>
      </c>
      <c r="CO40" s="55">
        <f t="shared" si="7"/>
        <v>0</v>
      </c>
      <c r="CP40" s="55">
        <f t="shared" si="7"/>
        <v>0.19480519480519479</v>
      </c>
      <c r="CQ40" s="55">
        <f t="shared" si="7"/>
        <v>1</v>
      </c>
      <c r="CR40" s="55">
        <f t="shared" si="7"/>
        <v>3</v>
      </c>
      <c r="CS40" s="55">
        <f t="shared" si="7"/>
        <v>3</v>
      </c>
      <c r="CT40" s="55">
        <f t="shared" si="7"/>
        <v>-4</v>
      </c>
      <c r="CU40" s="55" t="e">
        <f t="shared" si="7"/>
        <v>#DIV/0!</v>
      </c>
      <c r="CV40" s="55">
        <f t="shared" si="7"/>
        <v>0</v>
      </c>
      <c r="CW40" s="55">
        <f t="shared" si="7"/>
        <v>0</v>
      </c>
      <c r="CX40" s="55">
        <f t="shared" si="7"/>
        <v>0</v>
      </c>
      <c r="CY40" s="55">
        <f t="shared" si="7"/>
        <v>0</v>
      </c>
      <c r="CZ40" s="55">
        <f t="shared" si="7"/>
        <v>0</v>
      </c>
      <c r="DA40" s="55">
        <f t="shared" si="7"/>
        <v>0</v>
      </c>
      <c r="DB40" s="55">
        <f t="shared" si="7"/>
        <v>0</v>
      </c>
      <c r="DC40" s="55">
        <f t="shared" si="7"/>
        <v>0</v>
      </c>
      <c r="DD40" s="55">
        <f t="shared" si="7"/>
        <v>0</v>
      </c>
      <c r="DE40" s="55">
        <f t="shared" si="7"/>
        <v>-7.5643068983233031E-2</v>
      </c>
      <c r="DF40" s="55">
        <f t="shared" si="7"/>
        <v>21</v>
      </c>
      <c r="DG40" s="55">
        <f t="shared" si="7"/>
        <v>28</v>
      </c>
      <c r="DH40" s="55">
        <f t="shared" si="7"/>
        <v>18</v>
      </c>
      <c r="DI40" s="55">
        <f t="shared" si="7"/>
        <v>22</v>
      </c>
      <c r="DJ40" s="55" t="e">
        <f t="shared" si="7"/>
        <v>#DIV/0!</v>
      </c>
      <c r="DK40" s="55">
        <f t="shared" si="7"/>
        <v>4</v>
      </c>
      <c r="DL40" s="55">
        <f t="shared" si="7"/>
        <v>4</v>
      </c>
      <c r="DM40" s="55">
        <f t="shared" si="7"/>
        <v>4</v>
      </c>
      <c r="DN40" s="55">
        <f t="shared" si="7"/>
        <v>4</v>
      </c>
      <c r="DO40" s="55">
        <f t="shared" si="7"/>
        <v>0</v>
      </c>
      <c r="DP40" s="55">
        <f t="shared" si="7"/>
        <v>1</v>
      </c>
      <c r="DQ40" s="55">
        <f t="shared" si="7"/>
        <v>1</v>
      </c>
      <c r="DR40" s="55">
        <f t="shared" si="7"/>
        <v>1</v>
      </c>
      <c r="DS40" s="55">
        <f t="shared" si="7"/>
        <v>1</v>
      </c>
      <c r="DT40" s="55">
        <f t="shared" si="7"/>
        <v>0</v>
      </c>
      <c r="DU40" s="55">
        <f t="shared" si="7"/>
        <v>1</v>
      </c>
      <c r="DV40" s="55">
        <f t="shared" si="7"/>
        <v>1</v>
      </c>
      <c r="DW40" s="55">
        <f t="shared" si="7"/>
        <v>2</v>
      </c>
      <c r="DX40" s="55">
        <f t="shared" si="7"/>
        <v>2</v>
      </c>
      <c r="DY40" s="55">
        <f t="shared" si="7"/>
        <v>0</v>
      </c>
      <c r="DZ40" s="55">
        <f t="shared" si="7"/>
        <v>2</v>
      </c>
      <c r="EA40" s="55">
        <f t="shared" si="7"/>
        <v>2</v>
      </c>
      <c r="EB40" s="55">
        <f t="shared" si="7"/>
        <v>0</v>
      </c>
      <c r="EC40" s="55">
        <f t="shared" si="7"/>
        <v>0</v>
      </c>
    </row>
    <row r="41" spans="1:133" ht="51.75" x14ac:dyDescent="0.25">
      <c r="A41" s="51"/>
      <c r="B41" s="52"/>
      <c r="C41" s="52"/>
      <c r="D41" s="7" t="s">
        <v>3</v>
      </c>
      <c r="E41" s="7" t="s">
        <v>12</v>
      </c>
      <c r="F41" s="7" t="s">
        <v>13</v>
      </c>
      <c r="G41" s="53"/>
      <c r="H41" s="53"/>
      <c r="I41" s="1" t="s">
        <v>3</v>
      </c>
      <c r="J41" s="1" t="s">
        <v>12</v>
      </c>
      <c r="K41" s="1" t="s">
        <v>13</v>
      </c>
      <c r="L41"/>
      <c r="M41"/>
      <c r="N41" s="1" t="s">
        <v>3</v>
      </c>
      <c r="O41" s="1" t="s">
        <v>12</v>
      </c>
      <c r="P41" s="1" t="s">
        <v>13</v>
      </c>
      <c r="Q41"/>
      <c r="R41"/>
      <c r="S41" s="7" t="s">
        <v>3</v>
      </c>
      <c r="T41" s="7" t="s">
        <v>12</v>
      </c>
      <c r="U41" s="7" t="s">
        <v>13</v>
      </c>
      <c r="X41" s="7" t="s">
        <v>3</v>
      </c>
      <c r="Y41" s="7" t="s">
        <v>12</v>
      </c>
      <c r="Z41" s="7" t="s">
        <v>13</v>
      </c>
      <c r="AC41" s="1" t="s">
        <v>3</v>
      </c>
      <c r="AD41" s="1" t="s">
        <v>12</v>
      </c>
      <c r="AE41" s="1" t="s">
        <v>13</v>
      </c>
      <c r="AH41" s="1" t="s">
        <v>3</v>
      </c>
      <c r="AI41" s="1" t="s">
        <v>12</v>
      </c>
      <c r="AJ41" s="1" t="s">
        <v>13</v>
      </c>
      <c r="AM41" s="1" t="s">
        <v>3</v>
      </c>
      <c r="AN41" s="1" t="s">
        <v>12</v>
      </c>
      <c r="AO41" s="1" t="s">
        <v>13</v>
      </c>
      <c r="AR41" s="1" t="s">
        <v>3</v>
      </c>
      <c r="AS41" s="1" t="s">
        <v>12</v>
      </c>
      <c r="AT41" s="1" t="s">
        <v>13</v>
      </c>
      <c r="AW41" s="1" t="s">
        <v>3</v>
      </c>
      <c r="AX41" s="1" t="s">
        <v>12</v>
      </c>
      <c r="AY41" s="1" t="s">
        <v>13</v>
      </c>
      <c r="BB41" s="1" t="s">
        <v>3</v>
      </c>
      <c r="BC41" s="1" t="s">
        <v>12</v>
      </c>
      <c r="BD41" s="1" t="s">
        <v>13</v>
      </c>
      <c r="BG41" s="1" t="s">
        <v>3</v>
      </c>
      <c r="BH41" s="1" t="s">
        <v>12</v>
      </c>
      <c r="BI41" s="1" t="s">
        <v>13</v>
      </c>
      <c r="BL41" s="1" t="s">
        <v>3</v>
      </c>
      <c r="BM41" s="1" t="s">
        <v>12</v>
      </c>
      <c r="BN41" s="1" t="s">
        <v>13</v>
      </c>
      <c r="BQ41" s="1" t="s">
        <v>3</v>
      </c>
      <c r="BR41" s="1" t="s">
        <v>12</v>
      </c>
      <c r="BS41" s="1" t="s">
        <v>13</v>
      </c>
      <c r="BV41" s="7"/>
      <c r="BW41" s="7"/>
      <c r="BX41" s="7"/>
      <c r="BY41" s="5"/>
      <c r="BZ41" s="5"/>
      <c r="CA41" s="1" t="s">
        <v>3</v>
      </c>
      <c r="CB41" s="1" t="s">
        <v>12</v>
      </c>
      <c r="CC41" s="1" t="s">
        <v>13</v>
      </c>
      <c r="CF41" s="1" t="s">
        <v>3</v>
      </c>
      <c r="CG41" s="1" t="s">
        <v>12</v>
      </c>
      <c r="CH41" s="1" t="s">
        <v>13</v>
      </c>
      <c r="CK41" s="1" t="s">
        <v>3</v>
      </c>
      <c r="CL41" s="1" t="s">
        <v>12</v>
      </c>
      <c r="CM41" s="1" t="s">
        <v>13</v>
      </c>
      <c r="CP41" s="1" t="s">
        <v>3</v>
      </c>
      <c r="CQ41" s="1" t="s">
        <v>12</v>
      </c>
      <c r="CR41" s="1" t="s">
        <v>13</v>
      </c>
      <c r="CU41" s="1" t="s">
        <v>3</v>
      </c>
      <c r="CV41" s="1" t="s">
        <v>12</v>
      </c>
      <c r="CW41" s="1" t="s">
        <v>13</v>
      </c>
      <c r="CZ41" s="1" t="s">
        <v>3</v>
      </c>
      <c r="DA41" s="1" t="s">
        <v>12</v>
      </c>
      <c r="DB41" s="1" t="s">
        <v>13</v>
      </c>
      <c r="DE41" s="1" t="s">
        <v>3</v>
      </c>
      <c r="DF41" s="1" t="s">
        <v>12</v>
      </c>
      <c r="DG41" s="1" t="s">
        <v>13</v>
      </c>
      <c r="DJ41" s="1" t="s">
        <v>3</v>
      </c>
      <c r="DK41" s="1" t="s">
        <v>12</v>
      </c>
      <c r="DL41" s="1" t="s">
        <v>13</v>
      </c>
      <c r="DO41" s="1" t="s">
        <v>3</v>
      </c>
      <c r="DP41" s="1" t="s">
        <v>12</v>
      </c>
      <c r="DQ41" s="1" t="s">
        <v>13</v>
      </c>
      <c r="DT41" s="7" t="s">
        <v>3</v>
      </c>
      <c r="DU41" s="7" t="s">
        <v>12</v>
      </c>
      <c r="DV41" s="7" t="s">
        <v>13</v>
      </c>
      <c r="DW41" s="5"/>
      <c r="DX41" s="5"/>
      <c r="DY41" s="7" t="s">
        <v>3</v>
      </c>
      <c r="DZ41" s="7" t="s">
        <v>12</v>
      </c>
      <c r="EA41" s="7" t="s">
        <v>13</v>
      </c>
    </row>
    <row r="42" spans="1:133" ht="90" x14ac:dyDescent="0.25">
      <c r="A42" s="47" t="s">
        <v>5</v>
      </c>
      <c r="B42" s="48" t="s">
        <v>6</v>
      </c>
      <c r="C42" s="54" t="s">
        <v>14</v>
      </c>
      <c r="D42" s="56">
        <f t="shared" ref="D42:F48" si="8">D6-D28</f>
        <v>-1.4811285849467448E-2</v>
      </c>
      <c r="E42" s="55">
        <f t="shared" si="8"/>
        <v>-82</v>
      </c>
      <c r="F42" s="55">
        <f t="shared" si="8"/>
        <v>-49</v>
      </c>
      <c r="G42" s="53"/>
      <c r="H42" s="53"/>
      <c r="I42" s="56"/>
      <c r="J42" s="55">
        <f t="shared" ref="J42:K48" si="9">J6-J28</f>
        <v>0</v>
      </c>
      <c r="K42" s="55">
        <f t="shared" si="9"/>
        <v>0</v>
      </c>
      <c r="L42" s="53"/>
      <c r="M42" s="53"/>
      <c r="N42" s="56"/>
      <c r="O42" s="55">
        <f t="shared" ref="O42:P48" si="10">O6-O28</f>
        <v>0</v>
      </c>
      <c r="P42" s="55">
        <f t="shared" si="10"/>
        <v>0</v>
      </c>
      <c r="Q42" s="53"/>
      <c r="R42" s="53"/>
      <c r="S42" s="56"/>
      <c r="T42" s="55">
        <f t="shared" ref="T42:U48" si="11">T6-T28</f>
        <v>0</v>
      </c>
      <c r="U42" s="55">
        <f t="shared" si="11"/>
        <v>-17</v>
      </c>
      <c r="X42" s="56"/>
      <c r="Y42" s="55">
        <f t="shared" ref="Y42:Z48" si="12">Y6-Y28</f>
        <v>0</v>
      </c>
      <c r="Z42" s="55">
        <f t="shared" si="12"/>
        <v>0</v>
      </c>
      <c r="AC42" s="56"/>
      <c r="AD42" s="55">
        <f t="shared" ref="AD42:AE48" si="13">AD6-AD28</f>
        <v>0</v>
      </c>
      <c r="AE42" s="55">
        <f t="shared" si="13"/>
        <v>0</v>
      </c>
      <c r="AF42" s="5"/>
      <c r="AH42" s="56"/>
      <c r="AI42" s="55">
        <f t="shared" ref="AI42:AJ48" si="14">AI6-AI28</f>
        <v>0</v>
      </c>
      <c r="AJ42" s="55">
        <f t="shared" si="14"/>
        <v>0</v>
      </c>
      <c r="AK42" s="5"/>
      <c r="AM42" s="56"/>
      <c r="AN42" s="55">
        <f t="shared" ref="AN42:AO48" si="15">AN6-AN28</f>
        <v>0</v>
      </c>
      <c r="AO42" s="55">
        <f t="shared" si="15"/>
        <v>3</v>
      </c>
      <c r="AP42" s="5"/>
      <c r="AR42" s="56"/>
      <c r="AS42" s="55">
        <f t="shared" ref="AS42:AT48" si="16">AS6-AS28</f>
        <v>0</v>
      </c>
      <c r="AT42" s="55">
        <f t="shared" si="16"/>
        <v>0</v>
      </c>
      <c r="AU42" s="5"/>
      <c r="AW42" s="56"/>
      <c r="AX42" s="55">
        <f t="shared" ref="AX42:AY48" si="17">AX6-AX28</f>
        <v>0</v>
      </c>
      <c r="AY42" s="55">
        <f t="shared" si="17"/>
        <v>0</v>
      </c>
      <c r="AZ42" s="5"/>
      <c r="BB42" s="56"/>
      <c r="BC42" s="55">
        <f t="shared" ref="BC42:BD48" si="18">BC6-BC28</f>
        <v>0</v>
      </c>
      <c r="BD42" s="55">
        <f t="shared" si="18"/>
        <v>3</v>
      </c>
      <c r="BE42" s="5"/>
      <c r="BG42" s="56"/>
      <c r="BH42" s="55">
        <f t="shared" ref="BH42:BI48" si="19">BH6-BH28</f>
        <v>0</v>
      </c>
      <c r="BI42" s="55">
        <f t="shared" si="19"/>
        <v>0</v>
      </c>
      <c r="BJ42" s="5"/>
      <c r="BL42" s="56"/>
      <c r="BM42" s="55">
        <f t="shared" ref="BM42:BN48" si="20">BM6-BM28</f>
        <v>0</v>
      </c>
      <c r="BN42" s="55">
        <f t="shared" si="20"/>
        <v>-1</v>
      </c>
      <c r="BO42" s="5"/>
      <c r="BQ42" s="56"/>
      <c r="BR42" s="55">
        <f t="shared" ref="BR42:BS48" si="21">BR6-BR28</f>
        <v>0</v>
      </c>
      <c r="BS42" s="55">
        <f t="shared" si="21"/>
        <v>-4</v>
      </c>
      <c r="BT42" s="5"/>
      <c r="BV42" s="56"/>
      <c r="BW42" s="55">
        <f t="shared" ref="BW42:BX48" si="22">BW6-BW28</f>
        <v>-82</v>
      </c>
      <c r="BX42" s="55">
        <f t="shared" si="22"/>
        <v>-83</v>
      </c>
      <c r="BY42" s="53"/>
      <c r="BZ42" s="5"/>
      <c r="CA42" s="56"/>
      <c r="CB42" s="55">
        <f t="shared" ref="CB42:CC48" si="23">CB6-CB28</f>
        <v>0</v>
      </c>
      <c r="CC42" s="55">
        <f t="shared" si="23"/>
        <v>0</v>
      </c>
      <c r="CD42" s="5"/>
      <c r="CF42" s="56"/>
      <c r="CG42" s="55">
        <f t="shared" ref="CG42:CH48" si="24">CG6-CG28</f>
        <v>0</v>
      </c>
      <c r="CH42" s="55">
        <f t="shared" si="24"/>
        <v>0</v>
      </c>
      <c r="CI42" s="5"/>
      <c r="CK42" s="56"/>
      <c r="CL42" s="55">
        <f t="shared" ref="CL42:CM48" si="25">CL6-CL28</f>
        <v>0</v>
      </c>
      <c r="CM42" s="55">
        <f t="shared" si="25"/>
        <v>8</v>
      </c>
      <c r="CN42" s="5"/>
      <c r="CP42" s="56"/>
      <c r="CQ42" s="55">
        <f t="shared" ref="CQ42:CR48" si="26">CQ6-CQ28</f>
        <v>0</v>
      </c>
      <c r="CR42" s="55">
        <f t="shared" si="26"/>
        <v>0</v>
      </c>
      <c r="CS42" s="5"/>
      <c r="CU42" s="56"/>
      <c r="CV42" s="55">
        <f t="shared" ref="CV42:CW48" si="27">CV6-CV28</f>
        <v>0</v>
      </c>
      <c r="CW42" s="55">
        <f t="shared" si="27"/>
        <v>0</v>
      </c>
      <c r="CX42" s="5"/>
      <c r="CZ42" s="56"/>
      <c r="DA42" s="55">
        <f t="shared" ref="DA42:DB48" si="28">DA6-DA28</f>
        <v>0</v>
      </c>
      <c r="DB42" s="55">
        <f t="shared" si="28"/>
        <v>0</v>
      </c>
      <c r="DC42" s="5"/>
      <c r="DE42" s="56"/>
      <c r="DF42" s="55">
        <f t="shared" ref="DF42:DG48" si="29">DF6-DF28</f>
        <v>0</v>
      </c>
      <c r="DG42" s="55">
        <f t="shared" si="29"/>
        <v>19</v>
      </c>
      <c r="DH42" s="5"/>
      <c r="DJ42" s="56"/>
      <c r="DK42" s="55">
        <f t="shared" ref="DK42:DL48" si="30">DK6-DK28</f>
        <v>0</v>
      </c>
      <c r="DL42" s="55">
        <f t="shared" si="30"/>
        <v>5</v>
      </c>
      <c r="DM42" s="5"/>
      <c r="DO42" s="56"/>
      <c r="DP42" s="55">
        <f t="shared" ref="DP42:DQ48" si="31">DP6-DP28</f>
        <v>0</v>
      </c>
      <c r="DQ42" s="55">
        <f t="shared" si="31"/>
        <v>5</v>
      </c>
      <c r="DR42" s="5"/>
      <c r="DT42" s="56"/>
      <c r="DU42" s="55">
        <f t="shared" ref="DU42:DV48" si="32">DU6-DU28</f>
        <v>0</v>
      </c>
      <c r="DV42" s="55">
        <f t="shared" si="32"/>
        <v>2</v>
      </c>
      <c r="DW42" s="5"/>
      <c r="DX42" s="5"/>
      <c r="DY42" s="56"/>
      <c r="DZ42" s="55">
        <f t="shared" ref="DZ42:EA48" si="33">DZ6-DZ28</f>
        <v>0</v>
      </c>
      <c r="EA42" s="55">
        <f t="shared" si="33"/>
        <v>11</v>
      </c>
    </row>
    <row r="43" spans="1:133" ht="90" x14ac:dyDescent="0.25">
      <c r="A43" s="47" t="s">
        <v>5</v>
      </c>
      <c r="B43" s="48" t="s">
        <v>6</v>
      </c>
      <c r="C43" s="54" t="s">
        <v>15</v>
      </c>
      <c r="D43" s="56">
        <f t="shared" si="8"/>
        <v>9.5076939255805959E-3</v>
      </c>
      <c r="E43" s="55">
        <f t="shared" si="8"/>
        <v>22</v>
      </c>
      <c r="F43" s="55">
        <f t="shared" si="8"/>
        <v>-49</v>
      </c>
      <c r="G43" s="53"/>
      <c r="H43" s="53"/>
      <c r="I43" s="56"/>
      <c r="J43" s="55">
        <f t="shared" si="9"/>
        <v>0</v>
      </c>
      <c r="K43" s="55">
        <f t="shared" si="9"/>
        <v>0</v>
      </c>
      <c r="L43" s="53"/>
      <c r="M43" s="53"/>
      <c r="N43" s="56"/>
      <c r="O43" s="55">
        <f t="shared" si="10"/>
        <v>0</v>
      </c>
      <c r="P43" s="55">
        <f t="shared" si="10"/>
        <v>0</v>
      </c>
      <c r="Q43" s="53"/>
      <c r="R43" s="53"/>
      <c r="S43" s="56"/>
      <c r="T43" s="55">
        <f t="shared" si="11"/>
        <v>0</v>
      </c>
      <c r="U43" s="55">
        <f t="shared" si="11"/>
        <v>-17</v>
      </c>
      <c r="X43" s="56"/>
      <c r="Y43" s="55">
        <f t="shared" si="12"/>
        <v>0</v>
      </c>
      <c r="Z43" s="55">
        <f t="shared" si="12"/>
        <v>0</v>
      </c>
      <c r="AC43" s="56"/>
      <c r="AD43" s="55">
        <f t="shared" si="13"/>
        <v>0</v>
      </c>
      <c r="AE43" s="55">
        <f t="shared" si="13"/>
        <v>0</v>
      </c>
      <c r="AF43" s="5"/>
      <c r="AH43" s="56"/>
      <c r="AI43" s="55">
        <f t="shared" si="14"/>
        <v>0</v>
      </c>
      <c r="AJ43" s="55">
        <f t="shared" si="14"/>
        <v>0</v>
      </c>
      <c r="AK43" s="5"/>
      <c r="AM43" s="56"/>
      <c r="AN43" s="55">
        <f t="shared" si="15"/>
        <v>1</v>
      </c>
      <c r="AO43" s="55">
        <f t="shared" si="15"/>
        <v>3</v>
      </c>
      <c r="AP43" s="5"/>
      <c r="AR43" s="56"/>
      <c r="AS43" s="55">
        <f t="shared" si="16"/>
        <v>0</v>
      </c>
      <c r="AT43" s="55">
        <f t="shared" si="16"/>
        <v>0</v>
      </c>
      <c r="AU43" s="5"/>
      <c r="AW43" s="56"/>
      <c r="AX43" s="55">
        <f t="shared" si="17"/>
        <v>0</v>
      </c>
      <c r="AY43" s="55">
        <f t="shared" si="17"/>
        <v>0</v>
      </c>
      <c r="AZ43" s="5"/>
      <c r="BB43" s="56"/>
      <c r="BC43" s="55">
        <f t="shared" si="18"/>
        <v>1</v>
      </c>
      <c r="BD43" s="55">
        <f t="shared" si="18"/>
        <v>3</v>
      </c>
      <c r="BE43" s="5"/>
      <c r="BG43" s="56"/>
      <c r="BH43" s="55">
        <f t="shared" si="19"/>
        <v>0</v>
      </c>
      <c r="BI43" s="55">
        <f t="shared" si="19"/>
        <v>0</v>
      </c>
      <c r="BJ43" s="5"/>
      <c r="BL43" s="56"/>
      <c r="BM43" s="55">
        <f t="shared" si="20"/>
        <v>-1</v>
      </c>
      <c r="BN43" s="55">
        <f t="shared" si="20"/>
        <v>-1</v>
      </c>
      <c r="BO43" s="5"/>
      <c r="BQ43" s="56"/>
      <c r="BR43" s="55">
        <f t="shared" si="21"/>
        <v>-4</v>
      </c>
      <c r="BS43" s="55">
        <f t="shared" si="21"/>
        <v>-4</v>
      </c>
      <c r="BT43" s="5"/>
      <c r="BV43" s="56"/>
      <c r="BW43" s="55">
        <f t="shared" si="22"/>
        <v>0</v>
      </c>
      <c r="BX43" s="55">
        <f t="shared" si="22"/>
        <v>-83</v>
      </c>
      <c r="BY43" s="53"/>
      <c r="BZ43" s="5"/>
      <c r="CA43" s="56"/>
      <c r="CB43" s="55">
        <f t="shared" si="23"/>
        <v>0</v>
      </c>
      <c r="CC43" s="55">
        <f t="shared" si="23"/>
        <v>0</v>
      </c>
      <c r="CD43" s="5"/>
      <c r="CF43" s="56"/>
      <c r="CG43" s="55">
        <f t="shared" si="24"/>
        <v>0</v>
      </c>
      <c r="CH43" s="55">
        <f t="shared" si="24"/>
        <v>0</v>
      </c>
      <c r="CI43" s="5"/>
      <c r="CK43" s="56"/>
      <c r="CL43" s="55">
        <f t="shared" si="25"/>
        <v>0</v>
      </c>
      <c r="CM43" s="55">
        <f t="shared" si="25"/>
        <v>8</v>
      </c>
      <c r="CN43" s="5"/>
      <c r="CP43" s="56"/>
      <c r="CQ43" s="55">
        <f t="shared" si="26"/>
        <v>0</v>
      </c>
      <c r="CR43" s="55">
        <f t="shared" si="26"/>
        <v>0</v>
      </c>
      <c r="CS43" s="5"/>
      <c r="CU43" s="56"/>
      <c r="CV43" s="55">
        <f t="shared" si="27"/>
        <v>0</v>
      </c>
      <c r="CW43" s="55">
        <f t="shared" si="27"/>
        <v>0</v>
      </c>
      <c r="CX43" s="5"/>
      <c r="CZ43" s="56"/>
      <c r="DA43" s="55">
        <f t="shared" si="28"/>
        <v>0</v>
      </c>
      <c r="DB43" s="55">
        <f t="shared" si="28"/>
        <v>0</v>
      </c>
      <c r="DC43" s="5"/>
      <c r="DE43" s="56"/>
      <c r="DF43" s="55">
        <f t="shared" si="29"/>
        <v>20</v>
      </c>
      <c r="DG43" s="55">
        <f t="shared" si="29"/>
        <v>19</v>
      </c>
      <c r="DH43" s="5"/>
      <c r="DJ43" s="56"/>
      <c r="DK43" s="55">
        <f t="shared" si="30"/>
        <v>5</v>
      </c>
      <c r="DL43" s="55">
        <f t="shared" si="30"/>
        <v>5</v>
      </c>
      <c r="DM43" s="5"/>
      <c r="DO43" s="56"/>
      <c r="DP43" s="55">
        <f t="shared" si="31"/>
        <v>0</v>
      </c>
      <c r="DQ43" s="55">
        <f t="shared" si="31"/>
        <v>5</v>
      </c>
      <c r="DR43" s="5"/>
      <c r="DT43" s="56"/>
      <c r="DU43" s="55">
        <f t="shared" si="32"/>
        <v>0</v>
      </c>
      <c r="DV43" s="55">
        <f t="shared" si="32"/>
        <v>2</v>
      </c>
      <c r="DW43" s="5"/>
      <c r="DX43" s="5"/>
      <c r="DY43" s="56"/>
      <c r="DZ43" s="55">
        <f t="shared" si="33"/>
        <v>0</v>
      </c>
      <c r="EA43" s="55">
        <f t="shared" si="33"/>
        <v>11</v>
      </c>
    </row>
    <row r="44" spans="1:133" ht="90" x14ac:dyDescent="0.25">
      <c r="A44" s="47" t="s">
        <v>5</v>
      </c>
      <c r="B44" s="48" t="s">
        <v>6</v>
      </c>
      <c r="C44" s="54" t="s">
        <v>16</v>
      </c>
      <c r="D44" s="56">
        <f t="shared" si="8"/>
        <v>2.3619243086368535E-3</v>
      </c>
      <c r="E44" s="55">
        <f t="shared" si="8"/>
        <v>2</v>
      </c>
      <c r="F44" s="55">
        <f t="shared" si="8"/>
        <v>-49</v>
      </c>
      <c r="G44" s="53"/>
      <c r="H44" s="53"/>
      <c r="I44" s="56"/>
      <c r="J44" s="55">
        <f t="shared" si="9"/>
        <v>0</v>
      </c>
      <c r="K44" s="55">
        <f t="shared" si="9"/>
        <v>0</v>
      </c>
      <c r="L44" s="53"/>
      <c r="M44" s="53"/>
      <c r="N44" s="56"/>
      <c r="O44" s="55">
        <f t="shared" si="10"/>
        <v>0</v>
      </c>
      <c r="P44" s="55">
        <f t="shared" si="10"/>
        <v>0</v>
      </c>
      <c r="Q44" s="53"/>
      <c r="R44" s="53"/>
      <c r="S44" s="56"/>
      <c r="T44" s="55">
        <f t="shared" si="11"/>
        <v>-17</v>
      </c>
      <c r="U44" s="55">
        <f t="shared" si="11"/>
        <v>-17</v>
      </c>
      <c r="X44" s="56"/>
      <c r="Y44" s="55">
        <f t="shared" si="12"/>
        <v>0</v>
      </c>
      <c r="Z44" s="55">
        <f t="shared" si="12"/>
        <v>0</v>
      </c>
      <c r="AC44" s="56"/>
      <c r="AD44" s="55">
        <f t="shared" si="13"/>
        <v>0</v>
      </c>
      <c r="AE44" s="55">
        <f t="shared" si="13"/>
        <v>0</v>
      </c>
      <c r="AF44" s="5"/>
      <c r="AH44" s="56"/>
      <c r="AI44" s="55">
        <f t="shared" si="14"/>
        <v>0</v>
      </c>
      <c r="AJ44" s="55">
        <f t="shared" si="14"/>
        <v>0</v>
      </c>
      <c r="AK44" s="5"/>
      <c r="AM44" s="56"/>
      <c r="AN44" s="55">
        <f t="shared" si="15"/>
        <v>2</v>
      </c>
      <c r="AO44" s="55">
        <f t="shared" si="15"/>
        <v>3</v>
      </c>
      <c r="AP44" s="5"/>
      <c r="AR44" s="56"/>
      <c r="AS44" s="55">
        <f t="shared" si="16"/>
        <v>0</v>
      </c>
      <c r="AT44" s="55">
        <f t="shared" si="16"/>
        <v>0</v>
      </c>
      <c r="AU44" s="5"/>
      <c r="AW44" s="56"/>
      <c r="AX44" s="55">
        <f t="shared" si="17"/>
        <v>0</v>
      </c>
      <c r="AY44" s="55">
        <f t="shared" si="17"/>
        <v>0</v>
      </c>
      <c r="AZ44" s="5"/>
      <c r="BB44" s="56"/>
      <c r="BC44" s="55">
        <f t="shared" si="18"/>
        <v>2</v>
      </c>
      <c r="BD44" s="55">
        <f t="shared" si="18"/>
        <v>3</v>
      </c>
      <c r="BE44" s="5"/>
      <c r="BG44" s="56"/>
      <c r="BH44" s="55">
        <f t="shared" si="19"/>
        <v>0</v>
      </c>
      <c r="BI44" s="55">
        <f t="shared" si="19"/>
        <v>0</v>
      </c>
      <c r="BJ44" s="5"/>
      <c r="BL44" s="56"/>
      <c r="BM44" s="55">
        <f t="shared" si="20"/>
        <v>0</v>
      </c>
      <c r="BN44" s="55">
        <f t="shared" si="20"/>
        <v>-1</v>
      </c>
      <c r="BO44" s="5"/>
      <c r="BQ44" s="56"/>
      <c r="BR44" s="55">
        <f t="shared" si="21"/>
        <v>0</v>
      </c>
      <c r="BS44" s="55">
        <f t="shared" si="21"/>
        <v>-4</v>
      </c>
      <c r="BT44" s="5"/>
      <c r="BV44" s="56"/>
      <c r="BW44" s="55">
        <f t="shared" si="22"/>
        <v>0</v>
      </c>
      <c r="BX44" s="55">
        <f t="shared" si="22"/>
        <v>-83</v>
      </c>
      <c r="BY44" s="53"/>
      <c r="BZ44" s="5"/>
      <c r="CA44" s="56"/>
      <c r="CB44" s="55">
        <f t="shared" si="23"/>
        <v>0</v>
      </c>
      <c r="CC44" s="55">
        <f t="shared" si="23"/>
        <v>0</v>
      </c>
      <c r="CD44" s="5"/>
      <c r="CF44" s="56"/>
      <c r="CG44" s="55">
        <f t="shared" si="24"/>
        <v>0</v>
      </c>
      <c r="CH44" s="55">
        <f t="shared" si="24"/>
        <v>0</v>
      </c>
      <c r="CI44" s="5"/>
      <c r="CK44" s="56"/>
      <c r="CL44" s="55">
        <f t="shared" si="25"/>
        <v>0</v>
      </c>
      <c r="CM44" s="55">
        <f t="shared" si="25"/>
        <v>8</v>
      </c>
      <c r="CN44" s="5"/>
      <c r="CP44" s="56"/>
      <c r="CQ44" s="55">
        <f t="shared" si="26"/>
        <v>0</v>
      </c>
      <c r="CR44" s="55">
        <f t="shared" si="26"/>
        <v>0</v>
      </c>
      <c r="CS44" s="5"/>
      <c r="CU44" s="56"/>
      <c r="CV44" s="55">
        <f t="shared" si="27"/>
        <v>0</v>
      </c>
      <c r="CW44" s="55">
        <f t="shared" si="27"/>
        <v>0</v>
      </c>
      <c r="CX44" s="5"/>
      <c r="CZ44" s="56"/>
      <c r="DA44" s="55">
        <f t="shared" si="28"/>
        <v>0</v>
      </c>
      <c r="DB44" s="55">
        <f t="shared" si="28"/>
        <v>0</v>
      </c>
      <c r="DC44" s="5"/>
      <c r="DE44" s="56"/>
      <c r="DF44" s="55">
        <f t="shared" si="29"/>
        <v>-1</v>
      </c>
      <c r="DG44" s="55">
        <f t="shared" si="29"/>
        <v>19</v>
      </c>
      <c r="DH44" s="5"/>
      <c r="DJ44" s="56"/>
      <c r="DK44" s="55">
        <f t="shared" si="30"/>
        <v>0</v>
      </c>
      <c r="DL44" s="55">
        <f t="shared" si="30"/>
        <v>5</v>
      </c>
      <c r="DM44" s="5"/>
      <c r="DO44" s="56"/>
      <c r="DP44" s="55">
        <f t="shared" si="31"/>
        <v>5</v>
      </c>
      <c r="DQ44" s="55">
        <f t="shared" si="31"/>
        <v>5</v>
      </c>
      <c r="DR44" s="5"/>
      <c r="DT44" s="56"/>
      <c r="DU44" s="55">
        <f t="shared" si="32"/>
        <v>0</v>
      </c>
      <c r="DV44" s="55">
        <f t="shared" si="32"/>
        <v>2</v>
      </c>
      <c r="DW44" s="5"/>
      <c r="DX44" s="5"/>
      <c r="DY44" s="56"/>
      <c r="DZ44" s="55">
        <f t="shared" si="33"/>
        <v>11</v>
      </c>
      <c r="EA44" s="55">
        <f t="shared" si="33"/>
        <v>11</v>
      </c>
    </row>
    <row r="45" spans="1:133" ht="90" x14ac:dyDescent="0.25">
      <c r="A45" s="47" t="s">
        <v>5</v>
      </c>
      <c r="B45" s="48" t="s">
        <v>6</v>
      </c>
      <c r="C45" s="54" t="s">
        <v>17</v>
      </c>
      <c r="D45" s="56">
        <f t="shared" si="8"/>
        <v>3.125E-2</v>
      </c>
      <c r="E45" s="55">
        <f t="shared" si="8"/>
        <v>3</v>
      </c>
      <c r="F45" s="55">
        <f t="shared" si="8"/>
        <v>2</v>
      </c>
      <c r="G45" s="53"/>
      <c r="H45" s="53"/>
      <c r="I45" s="56"/>
      <c r="J45" s="55">
        <f t="shared" si="9"/>
        <v>0</v>
      </c>
      <c r="K45" s="55">
        <f t="shared" si="9"/>
        <v>0</v>
      </c>
      <c r="L45" s="53"/>
      <c r="M45" s="53"/>
      <c r="N45" s="56"/>
      <c r="O45" s="55">
        <f t="shared" si="10"/>
        <v>0</v>
      </c>
      <c r="P45" s="55">
        <f t="shared" si="10"/>
        <v>0</v>
      </c>
      <c r="Q45" s="53"/>
      <c r="R45" s="53"/>
      <c r="S45" s="56"/>
      <c r="T45" s="55">
        <f t="shared" si="11"/>
        <v>0</v>
      </c>
      <c r="U45" s="55">
        <f t="shared" si="11"/>
        <v>0</v>
      </c>
      <c r="X45" s="56"/>
      <c r="Y45" s="55">
        <f t="shared" si="12"/>
        <v>0</v>
      </c>
      <c r="Z45" s="55">
        <f t="shared" si="12"/>
        <v>0</v>
      </c>
      <c r="AC45" s="56"/>
      <c r="AD45" s="55">
        <f t="shared" si="13"/>
        <v>0</v>
      </c>
      <c r="AE45" s="55">
        <f t="shared" si="13"/>
        <v>0</v>
      </c>
      <c r="AF45" s="5"/>
      <c r="AH45" s="56"/>
      <c r="AI45" s="55">
        <f t="shared" si="14"/>
        <v>0</v>
      </c>
      <c r="AJ45" s="55">
        <f t="shared" si="14"/>
        <v>0</v>
      </c>
      <c r="AK45" s="5"/>
      <c r="AM45" s="56"/>
      <c r="AN45" s="55">
        <f t="shared" si="15"/>
        <v>1</v>
      </c>
      <c r="AO45" s="55">
        <f t="shared" si="15"/>
        <v>1</v>
      </c>
      <c r="AP45" s="5"/>
      <c r="AR45" s="56"/>
      <c r="AS45" s="55">
        <f t="shared" si="16"/>
        <v>0</v>
      </c>
      <c r="AT45" s="55">
        <f t="shared" si="16"/>
        <v>0</v>
      </c>
      <c r="AU45" s="5"/>
      <c r="AW45" s="56"/>
      <c r="AX45" s="55">
        <f t="shared" si="17"/>
        <v>0</v>
      </c>
      <c r="AY45" s="55">
        <f t="shared" si="17"/>
        <v>0</v>
      </c>
      <c r="AZ45" s="5"/>
      <c r="BB45" s="56"/>
      <c r="BC45" s="55">
        <f t="shared" si="18"/>
        <v>0</v>
      </c>
      <c r="BD45" s="55">
        <f t="shared" si="18"/>
        <v>0</v>
      </c>
      <c r="BE45" s="5"/>
      <c r="BG45" s="56"/>
      <c r="BH45" s="55">
        <f t="shared" si="19"/>
        <v>0</v>
      </c>
      <c r="BI45" s="55">
        <f t="shared" si="19"/>
        <v>0</v>
      </c>
      <c r="BJ45" s="5"/>
      <c r="BL45" s="56"/>
      <c r="BM45" s="55">
        <f t="shared" si="20"/>
        <v>0</v>
      </c>
      <c r="BN45" s="55">
        <f t="shared" si="20"/>
        <v>0</v>
      </c>
      <c r="BO45" s="5"/>
      <c r="BQ45" s="56"/>
      <c r="BR45" s="55">
        <f t="shared" si="21"/>
        <v>0</v>
      </c>
      <c r="BS45" s="55">
        <f t="shared" si="21"/>
        <v>0</v>
      </c>
      <c r="BT45" s="5"/>
      <c r="BV45" s="56"/>
      <c r="BW45" s="55">
        <f t="shared" si="22"/>
        <v>0</v>
      </c>
      <c r="BX45" s="55">
        <f t="shared" si="22"/>
        <v>0</v>
      </c>
      <c r="BY45" s="53"/>
      <c r="BZ45" s="5"/>
      <c r="CA45" s="56"/>
      <c r="CB45" s="55">
        <f t="shared" si="23"/>
        <v>0</v>
      </c>
      <c r="CC45" s="55">
        <f t="shared" si="23"/>
        <v>0</v>
      </c>
      <c r="CD45" s="5"/>
      <c r="CF45" s="56"/>
      <c r="CG45" s="55">
        <f t="shared" si="24"/>
        <v>0</v>
      </c>
      <c r="CH45" s="55">
        <f t="shared" si="24"/>
        <v>0</v>
      </c>
      <c r="CI45" s="5"/>
      <c r="CK45" s="56"/>
      <c r="CL45" s="55">
        <f t="shared" si="25"/>
        <v>0</v>
      </c>
      <c r="CM45" s="55">
        <f t="shared" si="25"/>
        <v>0</v>
      </c>
      <c r="CN45" s="5"/>
      <c r="CP45" s="56"/>
      <c r="CQ45" s="55">
        <f t="shared" si="26"/>
        <v>0</v>
      </c>
      <c r="CR45" s="55">
        <f t="shared" si="26"/>
        <v>0</v>
      </c>
      <c r="CS45" s="5"/>
      <c r="CU45" s="56"/>
      <c r="CV45" s="55">
        <f t="shared" si="27"/>
        <v>1</v>
      </c>
      <c r="CW45" s="55">
        <f t="shared" si="27"/>
        <v>0</v>
      </c>
      <c r="CX45" s="5"/>
      <c r="CZ45" s="56"/>
      <c r="DA45" s="55">
        <f t="shared" si="28"/>
        <v>0</v>
      </c>
      <c r="DB45" s="55">
        <f t="shared" si="28"/>
        <v>0</v>
      </c>
      <c r="DC45" s="5"/>
      <c r="DE45" s="56"/>
      <c r="DF45" s="55">
        <f t="shared" si="29"/>
        <v>0</v>
      </c>
      <c r="DG45" s="55">
        <f t="shared" si="29"/>
        <v>0</v>
      </c>
      <c r="DH45" s="5"/>
      <c r="DJ45" s="56"/>
      <c r="DK45" s="55">
        <f t="shared" si="30"/>
        <v>0</v>
      </c>
      <c r="DL45" s="55">
        <f t="shared" si="30"/>
        <v>0</v>
      </c>
      <c r="DM45" s="5"/>
      <c r="DO45" s="56"/>
      <c r="DP45" s="55">
        <f t="shared" si="31"/>
        <v>2</v>
      </c>
      <c r="DQ45" s="55">
        <f t="shared" si="31"/>
        <v>2</v>
      </c>
      <c r="DR45" s="5"/>
      <c r="DT45" s="56"/>
      <c r="DU45" s="55">
        <f t="shared" si="32"/>
        <v>-1</v>
      </c>
      <c r="DV45" s="55">
        <f t="shared" si="32"/>
        <v>-1</v>
      </c>
      <c r="DW45" s="5"/>
      <c r="DX45" s="5"/>
      <c r="DY45" s="56"/>
      <c r="DZ45" s="55">
        <f t="shared" si="33"/>
        <v>0</v>
      </c>
      <c r="EA45" s="55">
        <f t="shared" si="33"/>
        <v>0</v>
      </c>
    </row>
    <row r="46" spans="1:133" ht="90" x14ac:dyDescent="0.25">
      <c r="A46" s="47" t="s">
        <v>5</v>
      </c>
      <c r="B46" s="48" t="s">
        <v>6</v>
      </c>
      <c r="C46" s="54" t="s">
        <v>18</v>
      </c>
      <c r="D46" s="56">
        <f t="shared" si="8"/>
        <v>-0.13030303030303036</v>
      </c>
      <c r="E46" s="55">
        <f t="shared" si="8"/>
        <v>-2</v>
      </c>
      <c r="F46" s="55">
        <f t="shared" si="8"/>
        <v>3</v>
      </c>
      <c r="G46" s="53"/>
      <c r="H46" s="53"/>
      <c r="I46" s="56"/>
      <c r="J46" s="55">
        <f t="shared" si="9"/>
        <v>0</v>
      </c>
      <c r="K46" s="55">
        <f t="shared" si="9"/>
        <v>0</v>
      </c>
      <c r="L46" s="53"/>
      <c r="M46" s="53"/>
      <c r="N46" s="56"/>
      <c r="O46" s="55">
        <f t="shared" si="10"/>
        <v>0</v>
      </c>
      <c r="P46" s="55">
        <f t="shared" si="10"/>
        <v>0</v>
      </c>
      <c r="Q46" s="53"/>
      <c r="R46" s="53"/>
      <c r="S46" s="56"/>
      <c r="T46" s="55">
        <f t="shared" si="11"/>
        <v>0</v>
      </c>
      <c r="U46" s="55">
        <f t="shared" si="11"/>
        <v>0</v>
      </c>
      <c r="X46" s="56"/>
      <c r="Y46" s="55">
        <f t="shared" si="12"/>
        <v>0</v>
      </c>
      <c r="Z46" s="55">
        <f t="shared" si="12"/>
        <v>0</v>
      </c>
      <c r="AC46" s="56"/>
      <c r="AD46" s="55">
        <f t="shared" si="13"/>
        <v>0</v>
      </c>
      <c r="AE46" s="55">
        <f t="shared" si="13"/>
        <v>0</v>
      </c>
      <c r="AF46" s="5"/>
      <c r="AH46" s="56"/>
      <c r="AI46" s="55">
        <f t="shared" si="14"/>
        <v>0</v>
      </c>
      <c r="AJ46" s="55">
        <f t="shared" si="14"/>
        <v>0</v>
      </c>
      <c r="AK46" s="5"/>
      <c r="AM46" s="56"/>
      <c r="AN46" s="55">
        <f t="shared" si="15"/>
        <v>0</v>
      </c>
      <c r="AO46" s="55">
        <f t="shared" si="15"/>
        <v>1</v>
      </c>
      <c r="AP46" s="5"/>
      <c r="AR46" s="56"/>
      <c r="AS46" s="55">
        <f t="shared" si="16"/>
        <v>0</v>
      </c>
      <c r="AT46" s="55">
        <f t="shared" si="16"/>
        <v>0</v>
      </c>
      <c r="AU46" s="5"/>
      <c r="AW46" s="56"/>
      <c r="AX46" s="55">
        <f t="shared" si="17"/>
        <v>0</v>
      </c>
      <c r="AY46" s="55">
        <f t="shared" si="17"/>
        <v>0</v>
      </c>
      <c r="AZ46" s="5"/>
      <c r="BB46" s="56"/>
      <c r="BC46" s="55">
        <f t="shared" si="18"/>
        <v>0</v>
      </c>
      <c r="BD46" s="55">
        <f t="shared" si="18"/>
        <v>0</v>
      </c>
      <c r="BE46" s="5"/>
      <c r="BG46" s="56"/>
      <c r="BH46" s="55">
        <f t="shared" si="19"/>
        <v>0</v>
      </c>
      <c r="BI46" s="55">
        <f t="shared" si="19"/>
        <v>0</v>
      </c>
      <c r="BJ46" s="5"/>
      <c r="BL46" s="56"/>
      <c r="BM46" s="55">
        <f t="shared" si="20"/>
        <v>0</v>
      </c>
      <c r="BN46" s="55">
        <f t="shared" si="20"/>
        <v>0</v>
      </c>
      <c r="BO46" s="5"/>
      <c r="BQ46" s="56"/>
      <c r="BR46" s="55">
        <f t="shared" si="21"/>
        <v>-1</v>
      </c>
      <c r="BS46" s="55">
        <f t="shared" si="21"/>
        <v>0</v>
      </c>
      <c r="BT46" s="5"/>
      <c r="BV46" s="56"/>
      <c r="BW46" s="55">
        <f t="shared" si="22"/>
        <v>0</v>
      </c>
      <c r="BX46" s="55">
        <f t="shared" si="22"/>
        <v>0</v>
      </c>
      <c r="BY46" s="53"/>
      <c r="BZ46" s="5"/>
      <c r="CA46" s="56"/>
      <c r="CB46" s="55">
        <f t="shared" si="23"/>
        <v>0</v>
      </c>
      <c r="CC46" s="55">
        <f t="shared" si="23"/>
        <v>0</v>
      </c>
      <c r="CD46" s="5"/>
      <c r="CF46" s="56"/>
      <c r="CG46" s="55">
        <f t="shared" si="24"/>
        <v>0</v>
      </c>
      <c r="CH46" s="55">
        <f t="shared" si="24"/>
        <v>0</v>
      </c>
      <c r="CI46" s="5"/>
      <c r="CK46" s="56"/>
      <c r="CL46" s="55">
        <f t="shared" si="25"/>
        <v>0</v>
      </c>
      <c r="CM46" s="55">
        <f t="shared" si="25"/>
        <v>0</v>
      </c>
      <c r="CN46" s="5"/>
      <c r="CP46" s="56"/>
      <c r="CQ46" s="55">
        <f t="shared" si="26"/>
        <v>0</v>
      </c>
      <c r="CR46" s="55">
        <f t="shared" si="26"/>
        <v>0</v>
      </c>
      <c r="CS46" s="5"/>
      <c r="CU46" s="56"/>
      <c r="CV46" s="55">
        <f t="shared" si="27"/>
        <v>0</v>
      </c>
      <c r="CW46" s="55">
        <f t="shared" si="27"/>
        <v>1</v>
      </c>
      <c r="CX46" s="5"/>
      <c r="CZ46" s="56"/>
      <c r="DA46" s="55">
        <f t="shared" si="28"/>
        <v>2</v>
      </c>
      <c r="DB46" s="55">
        <f t="shared" si="28"/>
        <v>0</v>
      </c>
      <c r="DC46" s="5"/>
      <c r="DE46" s="56"/>
      <c r="DF46" s="55">
        <f t="shared" si="29"/>
        <v>0</v>
      </c>
      <c r="DG46" s="55">
        <f t="shared" si="29"/>
        <v>0</v>
      </c>
      <c r="DH46" s="5"/>
      <c r="DJ46" s="56"/>
      <c r="DK46" s="55">
        <f t="shared" si="30"/>
        <v>0</v>
      </c>
      <c r="DL46" s="55">
        <f t="shared" si="30"/>
        <v>0</v>
      </c>
      <c r="DM46" s="5"/>
      <c r="DO46" s="56"/>
      <c r="DP46" s="55">
        <f t="shared" si="31"/>
        <v>1</v>
      </c>
      <c r="DQ46" s="55">
        <f t="shared" si="31"/>
        <v>2</v>
      </c>
      <c r="DR46" s="5"/>
      <c r="DT46" s="56"/>
      <c r="DU46" s="55">
        <f t="shared" si="32"/>
        <v>-3</v>
      </c>
      <c r="DV46" s="55">
        <f t="shared" si="32"/>
        <v>-1</v>
      </c>
      <c r="DW46" s="5"/>
      <c r="DX46" s="5"/>
      <c r="DY46" s="56"/>
      <c r="DZ46" s="55">
        <f t="shared" si="33"/>
        <v>-1</v>
      </c>
      <c r="EA46" s="55">
        <f t="shared" si="33"/>
        <v>0</v>
      </c>
    </row>
    <row r="47" spans="1:133" ht="90" x14ac:dyDescent="0.25">
      <c r="A47" s="47" t="s">
        <v>5</v>
      </c>
      <c r="B47" s="48" t="s">
        <v>6</v>
      </c>
      <c r="C47" s="54" t="s">
        <v>19</v>
      </c>
      <c r="D47" s="56">
        <f t="shared" si="8"/>
        <v>-0.6908212560386473</v>
      </c>
      <c r="E47" s="55">
        <f t="shared" si="8"/>
        <v>-19</v>
      </c>
      <c r="F47" s="55">
        <f t="shared" si="8"/>
        <v>-4</v>
      </c>
      <c r="G47" s="53"/>
      <c r="H47" s="53"/>
      <c r="I47" s="56"/>
      <c r="J47" s="55">
        <f t="shared" si="9"/>
        <v>0</v>
      </c>
      <c r="K47" s="55">
        <f t="shared" si="9"/>
        <v>0</v>
      </c>
      <c r="L47" s="53"/>
      <c r="M47" s="53"/>
      <c r="N47" s="56"/>
      <c r="O47" s="55">
        <f t="shared" si="10"/>
        <v>0</v>
      </c>
      <c r="P47" s="55">
        <f t="shared" si="10"/>
        <v>0</v>
      </c>
      <c r="Q47" s="53"/>
      <c r="R47" s="53"/>
      <c r="S47" s="56"/>
      <c r="T47" s="55">
        <f t="shared" si="11"/>
        <v>0</v>
      </c>
      <c r="U47" s="55">
        <f t="shared" si="11"/>
        <v>0</v>
      </c>
      <c r="X47" s="56"/>
      <c r="Y47" s="55">
        <f t="shared" si="12"/>
        <v>0</v>
      </c>
      <c r="Z47" s="55">
        <f t="shared" si="12"/>
        <v>0</v>
      </c>
      <c r="AC47" s="56"/>
      <c r="AD47" s="55">
        <f t="shared" si="13"/>
        <v>0</v>
      </c>
      <c r="AE47" s="55">
        <f t="shared" si="13"/>
        <v>0</v>
      </c>
      <c r="AF47" s="5"/>
      <c r="AH47" s="56"/>
      <c r="AI47" s="55">
        <f t="shared" si="14"/>
        <v>-1</v>
      </c>
      <c r="AJ47" s="55">
        <f t="shared" si="14"/>
        <v>0</v>
      </c>
      <c r="AK47" s="5"/>
      <c r="AM47" s="56"/>
      <c r="AN47" s="55">
        <f t="shared" si="15"/>
        <v>0</v>
      </c>
      <c r="AO47" s="55">
        <f t="shared" si="15"/>
        <v>0</v>
      </c>
      <c r="AP47" s="5"/>
      <c r="AR47" s="56"/>
      <c r="AS47" s="55">
        <f t="shared" si="16"/>
        <v>0</v>
      </c>
      <c r="AT47" s="55">
        <f t="shared" si="16"/>
        <v>0</v>
      </c>
      <c r="AU47" s="5"/>
      <c r="AW47" s="56"/>
      <c r="AX47" s="55">
        <f t="shared" si="17"/>
        <v>0</v>
      </c>
      <c r="AY47" s="55">
        <f t="shared" si="17"/>
        <v>0</v>
      </c>
      <c r="AZ47" s="5"/>
      <c r="BB47" s="56"/>
      <c r="BC47" s="55">
        <f t="shared" si="18"/>
        <v>-1</v>
      </c>
      <c r="BD47" s="55">
        <f t="shared" si="18"/>
        <v>0</v>
      </c>
      <c r="BE47" s="5"/>
      <c r="BG47" s="56"/>
      <c r="BH47" s="55">
        <f t="shared" si="19"/>
        <v>-1</v>
      </c>
      <c r="BI47" s="55">
        <f t="shared" si="19"/>
        <v>0</v>
      </c>
      <c r="BJ47" s="5"/>
      <c r="BL47" s="56"/>
      <c r="BM47" s="55">
        <f t="shared" si="20"/>
        <v>0</v>
      </c>
      <c r="BN47" s="55">
        <f t="shared" si="20"/>
        <v>0</v>
      </c>
      <c r="BO47" s="5"/>
      <c r="BQ47" s="56"/>
      <c r="BR47" s="55">
        <f t="shared" si="21"/>
        <v>-1</v>
      </c>
      <c r="BS47" s="55">
        <f t="shared" si="21"/>
        <v>-1</v>
      </c>
      <c r="BT47" s="5"/>
      <c r="BV47" s="56"/>
      <c r="BW47" s="55">
        <f t="shared" si="22"/>
        <v>0</v>
      </c>
      <c r="BX47" s="55">
        <f t="shared" si="22"/>
        <v>-1</v>
      </c>
      <c r="BY47" s="53"/>
      <c r="BZ47" s="5"/>
      <c r="CA47" s="56"/>
      <c r="CB47" s="55">
        <f t="shared" si="23"/>
        <v>-1</v>
      </c>
      <c r="CC47" s="55">
        <f t="shared" si="23"/>
        <v>0</v>
      </c>
      <c r="CD47" s="5"/>
      <c r="CF47" s="56"/>
      <c r="CG47" s="55">
        <f t="shared" si="24"/>
        <v>1</v>
      </c>
      <c r="CH47" s="55">
        <f t="shared" si="24"/>
        <v>0</v>
      </c>
      <c r="CI47" s="5"/>
      <c r="CK47" s="56"/>
      <c r="CL47" s="55">
        <f t="shared" si="25"/>
        <v>0</v>
      </c>
      <c r="CM47" s="55">
        <f t="shared" si="25"/>
        <v>-1</v>
      </c>
      <c r="CN47" s="5"/>
      <c r="CP47" s="56"/>
      <c r="CQ47" s="55">
        <f t="shared" si="26"/>
        <v>0</v>
      </c>
      <c r="CR47" s="55">
        <f t="shared" si="26"/>
        <v>0</v>
      </c>
      <c r="CS47" s="5"/>
      <c r="CU47" s="56"/>
      <c r="CV47" s="55">
        <f t="shared" si="27"/>
        <v>0</v>
      </c>
      <c r="CW47" s="55">
        <f t="shared" si="27"/>
        <v>0</v>
      </c>
      <c r="CX47" s="5"/>
      <c r="CZ47" s="56"/>
      <c r="DA47" s="55">
        <f t="shared" si="28"/>
        <v>-1</v>
      </c>
      <c r="DB47" s="55">
        <f t="shared" si="28"/>
        <v>1</v>
      </c>
      <c r="DC47" s="5"/>
      <c r="DE47" s="56"/>
      <c r="DF47" s="55">
        <f t="shared" si="29"/>
        <v>-3</v>
      </c>
      <c r="DG47" s="55">
        <f t="shared" si="29"/>
        <v>0</v>
      </c>
      <c r="DH47" s="5"/>
      <c r="DJ47" s="56"/>
      <c r="DK47" s="55">
        <f t="shared" si="30"/>
        <v>-3</v>
      </c>
      <c r="DL47" s="55">
        <f t="shared" si="30"/>
        <v>-3</v>
      </c>
      <c r="DM47" s="5"/>
      <c r="DO47" s="56"/>
      <c r="DP47" s="55">
        <f t="shared" si="31"/>
        <v>-1</v>
      </c>
      <c r="DQ47" s="55">
        <f t="shared" si="31"/>
        <v>1</v>
      </c>
      <c r="DR47" s="5"/>
      <c r="DT47" s="56"/>
      <c r="DU47" s="55">
        <f t="shared" si="32"/>
        <v>-4</v>
      </c>
      <c r="DV47" s="55">
        <f t="shared" si="32"/>
        <v>1</v>
      </c>
      <c r="DW47" s="5"/>
      <c r="DX47" s="5"/>
      <c r="DY47" s="56"/>
      <c r="DZ47" s="55">
        <f t="shared" si="33"/>
        <v>-3</v>
      </c>
      <c r="EA47" s="55">
        <f t="shared" si="33"/>
        <v>-1</v>
      </c>
    </row>
    <row r="48" spans="1:133" ht="90" x14ac:dyDescent="0.25">
      <c r="A48" s="47" t="s">
        <v>5</v>
      </c>
      <c r="B48" s="48" t="s">
        <v>6</v>
      </c>
      <c r="C48" s="54" t="s">
        <v>20</v>
      </c>
      <c r="D48" s="56">
        <f t="shared" si="8"/>
        <v>4.6282573979530284E-3</v>
      </c>
      <c r="E48" s="55">
        <f t="shared" si="8"/>
        <v>-62</v>
      </c>
      <c r="F48" s="55">
        <f t="shared" si="8"/>
        <v>-67</v>
      </c>
      <c r="G48" s="53"/>
      <c r="H48" s="53"/>
      <c r="I48" s="56"/>
      <c r="J48" s="55">
        <f t="shared" si="9"/>
        <v>0</v>
      </c>
      <c r="K48" s="55">
        <f t="shared" si="9"/>
        <v>0</v>
      </c>
      <c r="L48" s="53"/>
      <c r="M48" s="53"/>
      <c r="N48" s="56"/>
      <c r="O48" s="55">
        <f t="shared" si="10"/>
        <v>-37</v>
      </c>
      <c r="P48" s="55">
        <f t="shared" si="10"/>
        <v>-37</v>
      </c>
      <c r="Q48" s="53"/>
      <c r="R48" s="53"/>
      <c r="S48" s="56"/>
      <c r="T48" s="55">
        <f t="shared" si="11"/>
        <v>-3</v>
      </c>
      <c r="U48" s="55">
        <f t="shared" si="11"/>
        <v>-4</v>
      </c>
      <c r="X48" s="56"/>
      <c r="Y48" s="55">
        <f t="shared" si="12"/>
        <v>0</v>
      </c>
      <c r="Z48" s="55">
        <f t="shared" si="12"/>
        <v>0</v>
      </c>
      <c r="AC48" s="56"/>
      <c r="AD48" s="55">
        <f t="shared" si="13"/>
        <v>1</v>
      </c>
      <c r="AE48" s="55">
        <f t="shared" si="13"/>
        <v>1</v>
      </c>
      <c r="AF48" s="5"/>
      <c r="AH48" s="56"/>
      <c r="AI48" s="55">
        <f t="shared" si="14"/>
        <v>-3</v>
      </c>
      <c r="AJ48" s="55">
        <f t="shared" si="14"/>
        <v>-3</v>
      </c>
      <c r="AK48" s="5"/>
      <c r="AM48" s="56"/>
      <c r="AN48" s="55">
        <f t="shared" si="15"/>
        <v>1</v>
      </c>
      <c r="AO48" s="55">
        <f t="shared" si="15"/>
        <v>1</v>
      </c>
      <c r="AP48" s="5"/>
      <c r="AR48" s="56"/>
      <c r="AS48" s="55">
        <f t="shared" si="16"/>
        <v>3</v>
      </c>
      <c r="AT48" s="55">
        <f t="shared" si="16"/>
        <v>2</v>
      </c>
      <c r="AU48" s="5"/>
      <c r="AW48" s="56"/>
      <c r="AX48" s="55">
        <f t="shared" si="17"/>
        <v>0</v>
      </c>
      <c r="AY48" s="55">
        <f t="shared" si="17"/>
        <v>0</v>
      </c>
      <c r="AZ48" s="5"/>
      <c r="BB48" s="56"/>
      <c r="BC48" s="55">
        <f t="shared" si="18"/>
        <v>-2</v>
      </c>
      <c r="BD48" s="55">
        <f t="shared" si="18"/>
        <v>-3</v>
      </c>
      <c r="BE48" s="5"/>
      <c r="BG48" s="56"/>
      <c r="BH48" s="55">
        <f t="shared" si="19"/>
        <v>-6</v>
      </c>
      <c r="BI48" s="55">
        <f t="shared" si="19"/>
        <v>-6</v>
      </c>
      <c r="BJ48" s="5"/>
      <c r="BL48" s="56"/>
      <c r="BM48" s="55">
        <f t="shared" si="20"/>
        <v>-14</v>
      </c>
      <c r="BN48" s="55">
        <f t="shared" si="20"/>
        <v>-16</v>
      </c>
      <c r="BO48" s="5"/>
      <c r="BQ48" s="56"/>
      <c r="BR48" s="55">
        <f t="shared" si="21"/>
        <v>0</v>
      </c>
      <c r="BS48" s="55">
        <f t="shared" si="21"/>
        <v>0</v>
      </c>
      <c r="BT48" s="5"/>
      <c r="BV48" s="56"/>
      <c r="BW48" s="55">
        <f t="shared" si="22"/>
        <v>-35</v>
      </c>
      <c r="BX48" s="55">
        <f t="shared" si="22"/>
        <v>-35</v>
      </c>
      <c r="BY48" s="53"/>
      <c r="BZ48" s="5"/>
      <c r="CA48" s="56"/>
      <c r="CB48" s="55">
        <f t="shared" si="23"/>
        <v>3</v>
      </c>
      <c r="CC48" s="55">
        <f t="shared" si="23"/>
        <v>2</v>
      </c>
      <c r="CD48" s="5"/>
      <c r="CF48" s="56"/>
      <c r="CG48" s="55">
        <f t="shared" si="24"/>
        <v>0</v>
      </c>
      <c r="CH48" s="55">
        <f t="shared" si="24"/>
        <v>0</v>
      </c>
      <c r="CI48" s="5"/>
      <c r="CK48" s="56"/>
      <c r="CL48" s="55">
        <f t="shared" si="25"/>
        <v>0</v>
      </c>
      <c r="CM48" s="55">
        <f t="shared" si="25"/>
        <v>0</v>
      </c>
      <c r="CN48" s="5"/>
      <c r="CP48" s="56"/>
      <c r="CQ48" s="55">
        <f t="shared" si="26"/>
        <v>-8</v>
      </c>
      <c r="CR48" s="55">
        <f t="shared" si="26"/>
        <v>-8</v>
      </c>
      <c r="CS48" s="5"/>
      <c r="CU48" s="56"/>
      <c r="CV48" s="55">
        <f t="shared" si="27"/>
        <v>0</v>
      </c>
      <c r="CW48" s="55">
        <f t="shared" si="27"/>
        <v>0</v>
      </c>
      <c r="CX48" s="5"/>
      <c r="CZ48" s="56"/>
      <c r="DA48" s="55">
        <f t="shared" si="28"/>
        <v>1</v>
      </c>
      <c r="DB48" s="55">
        <f t="shared" si="28"/>
        <v>-1</v>
      </c>
      <c r="DC48" s="5"/>
      <c r="DE48" s="56"/>
      <c r="DF48" s="55">
        <f t="shared" si="29"/>
        <v>3</v>
      </c>
      <c r="DG48" s="55">
        <f t="shared" si="29"/>
        <v>2</v>
      </c>
      <c r="DH48" s="5"/>
      <c r="DJ48" s="56"/>
      <c r="DK48" s="55">
        <f t="shared" si="30"/>
        <v>0</v>
      </c>
      <c r="DL48" s="55">
        <f t="shared" si="30"/>
        <v>0</v>
      </c>
      <c r="DM48" s="5"/>
      <c r="DO48" s="56"/>
      <c r="DP48" s="55">
        <f t="shared" si="31"/>
        <v>17</v>
      </c>
      <c r="DQ48" s="55">
        <f t="shared" si="31"/>
        <v>21</v>
      </c>
      <c r="DR48" s="5"/>
      <c r="DT48" s="56"/>
      <c r="DU48" s="55">
        <f t="shared" si="32"/>
        <v>15</v>
      </c>
      <c r="DV48" s="55">
        <f t="shared" si="32"/>
        <v>15</v>
      </c>
      <c r="DW48" s="5"/>
      <c r="DX48" s="5"/>
      <c r="DY48" s="56"/>
      <c r="DZ48" s="55">
        <f t="shared" si="33"/>
        <v>2</v>
      </c>
      <c r="EA48" s="55">
        <f t="shared" si="33"/>
        <v>2</v>
      </c>
    </row>
  </sheetData>
  <mergeCells count="161">
    <mergeCell ref="E18:K18"/>
    <mergeCell ref="D17:K17"/>
    <mergeCell ref="DY1:EA1"/>
    <mergeCell ref="DZ2:EA2"/>
    <mergeCell ref="CV2:CY2"/>
    <mergeCell ref="DA2:DD2"/>
    <mergeCell ref="DF2:DI2"/>
    <mergeCell ref="DK2:DN2"/>
    <mergeCell ref="DP2:DS2"/>
    <mergeCell ref="DU2:DX2"/>
    <mergeCell ref="DO1:DS1"/>
    <mergeCell ref="DT1:DX1"/>
    <mergeCell ref="BR2:BU2"/>
    <mergeCell ref="BW2:BZ2"/>
    <mergeCell ref="CB2:CE2"/>
    <mergeCell ref="CG2:CJ2"/>
    <mergeCell ref="DJ1:DN1"/>
    <mergeCell ref="CP1:CT1"/>
    <mergeCell ref="BQ1:BU1"/>
    <mergeCell ref="BV1:BZ1"/>
    <mergeCell ref="CA1:CE1"/>
    <mergeCell ref="CF1:CJ1"/>
    <mergeCell ref="CK1:CO1"/>
    <mergeCell ref="CL2:CO2"/>
    <mergeCell ref="CQ2:CT2"/>
    <mergeCell ref="CU1:CY1"/>
    <mergeCell ref="CZ1:DD1"/>
    <mergeCell ref="DE1:DI1"/>
    <mergeCell ref="X1:AB1"/>
    <mergeCell ref="Y2:AB2"/>
    <mergeCell ref="AC1:AG1"/>
    <mergeCell ref="AD2:AG2"/>
    <mergeCell ref="BL1:BP1"/>
    <mergeCell ref="BH2:BK2"/>
    <mergeCell ref="BM2:BP2"/>
    <mergeCell ref="AH1:AL1"/>
    <mergeCell ref="AI2:AL2"/>
    <mergeCell ref="AR1:AV1"/>
    <mergeCell ref="AS2:AV2"/>
    <mergeCell ref="AM1:AQ1"/>
    <mergeCell ref="AW1:BA1"/>
    <mergeCell ref="BB1:BF1"/>
    <mergeCell ref="AN2:AQ2"/>
    <mergeCell ref="AX2:BA2"/>
    <mergeCell ref="BC2:BF2"/>
    <mergeCell ref="BG1:BK1"/>
    <mergeCell ref="A1:C1"/>
    <mergeCell ref="I1:M1"/>
    <mergeCell ref="J2:M2"/>
    <mergeCell ref="N1:R1"/>
    <mergeCell ref="O2:R2"/>
    <mergeCell ref="D1:H1"/>
    <mergeCell ref="E2:H2"/>
    <mergeCell ref="S1:W1"/>
    <mergeCell ref="T2:W2"/>
    <mergeCell ref="X23:AB23"/>
    <mergeCell ref="AC23:AG23"/>
    <mergeCell ref="AH23:AL23"/>
    <mergeCell ref="AM23:AQ23"/>
    <mergeCell ref="AR23:AV23"/>
    <mergeCell ref="A23:C23"/>
    <mergeCell ref="D23:H23"/>
    <mergeCell ref="I23:M23"/>
    <mergeCell ref="N23:R23"/>
    <mergeCell ref="S23:W23"/>
    <mergeCell ref="DO23:DS23"/>
    <mergeCell ref="BV23:BZ23"/>
    <mergeCell ref="CA23:CE23"/>
    <mergeCell ref="CF23:CJ23"/>
    <mergeCell ref="CK23:CO23"/>
    <mergeCell ref="CP23:CT23"/>
    <mergeCell ref="AW23:BA23"/>
    <mergeCell ref="BB23:BF23"/>
    <mergeCell ref="BG23:BK23"/>
    <mergeCell ref="BL23:BP23"/>
    <mergeCell ref="BQ23:BU23"/>
    <mergeCell ref="CB24:CE24"/>
    <mergeCell ref="CG24:CJ24"/>
    <mergeCell ref="CL24:CO24"/>
    <mergeCell ref="CQ24:CT24"/>
    <mergeCell ref="DT23:DX23"/>
    <mergeCell ref="DY23:EA23"/>
    <mergeCell ref="E24:H24"/>
    <mergeCell ref="J24:M24"/>
    <mergeCell ref="O24:R24"/>
    <mergeCell ref="T24:W24"/>
    <mergeCell ref="Y24:AB24"/>
    <mergeCell ref="AD24:AG24"/>
    <mergeCell ref="AI24:AL24"/>
    <mergeCell ref="AN24:AQ24"/>
    <mergeCell ref="AS24:AV24"/>
    <mergeCell ref="AX24:BA24"/>
    <mergeCell ref="BC24:BF24"/>
    <mergeCell ref="BH24:BK24"/>
    <mergeCell ref="BM24:BP24"/>
    <mergeCell ref="BR24:BU24"/>
    <mergeCell ref="CU23:CY23"/>
    <mergeCell ref="CZ23:DD23"/>
    <mergeCell ref="DE23:DI23"/>
    <mergeCell ref="DJ23:DN23"/>
    <mergeCell ref="CA37:CE37"/>
    <mergeCell ref="CF37:CJ37"/>
    <mergeCell ref="DU24:DX24"/>
    <mergeCell ref="DZ24:EA24"/>
    <mergeCell ref="A37:C37"/>
    <mergeCell ref="D37:H37"/>
    <mergeCell ref="E38:H38"/>
    <mergeCell ref="I37:M37"/>
    <mergeCell ref="N37:R37"/>
    <mergeCell ref="S37:W37"/>
    <mergeCell ref="X37:AB37"/>
    <mergeCell ref="AC37:AG37"/>
    <mergeCell ref="AH37:AL37"/>
    <mergeCell ref="AM37:AQ37"/>
    <mergeCell ref="AR37:AV37"/>
    <mergeCell ref="AW37:BA37"/>
    <mergeCell ref="BB37:BF37"/>
    <mergeCell ref="BG37:BK37"/>
    <mergeCell ref="CV24:CY24"/>
    <mergeCell ref="DA24:DD24"/>
    <mergeCell ref="DF24:DI24"/>
    <mergeCell ref="DK24:DN24"/>
    <mergeCell ref="DP24:DS24"/>
    <mergeCell ref="BW24:BZ24"/>
    <mergeCell ref="DJ37:DN37"/>
    <mergeCell ref="DO37:DS37"/>
    <mergeCell ref="DT37:DX37"/>
    <mergeCell ref="DY37:EA37"/>
    <mergeCell ref="J38:M38"/>
    <mergeCell ref="O38:R38"/>
    <mergeCell ref="T38:W38"/>
    <mergeCell ref="Y38:AB38"/>
    <mergeCell ref="AD38:AG38"/>
    <mergeCell ref="AI38:AL38"/>
    <mergeCell ref="AN38:AQ38"/>
    <mergeCell ref="AS38:AV38"/>
    <mergeCell ref="AX38:BA38"/>
    <mergeCell ref="BC38:BF38"/>
    <mergeCell ref="BH38:BK38"/>
    <mergeCell ref="BM38:BP38"/>
    <mergeCell ref="CK37:CO37"/>
    <mergeCell ref="CP37:CT37"/>
    <mergeCell ref="CU37:CY37"/>
    <mergeCell ref="CZ37:DD37"/>
    <mergeCell ref="DE37:DI37"/>
    <mergeCell ref="BL37:BP37"/>
    <mergeCell ref="BQ37:BU37"/>
    <mergeCell ref="BV37:BZ37"/>
    <mergeCell ref="DP38:DS38"/>
    <mergeCell ref="DU38:DX38"/>
    <mergeCell ref="DZ38:EA38"/>
    <mergeCell ref="CQ38:CT38"/>
    <mergeCell ref="CV38:CY38"/>
    <mergeCell ref="DA38:DD38"/>
    <mergeCell ref="DF38:DI38"/>
    <mergeCell ref="DK38:DN38"/>
    <mergeCell ref="BR38:BU38"/>
    <mergeCell ref="BW38:BZ38"/>
    <mergeCell ref="CB38:CE38"/>
    <mergeCell ref="CG38:CJ38"/>
    <mergeCell ref="CL38:CO38"/>
  </mergeCells>
  <conditionalFormatting sqref="EB40:EC48">
    <cfRule type="colorScale" priority="7">
      <colorScale>
        <cfvo type="min"/>
        <cfvo type="percentile" val="50"/>
        <cfvo type="max"/>
        <color rgb="FFF8696B"/>
        <color rgb="FFFFEB84"/>
        <color rgb="FF63BE7B"/>
      </colorScale>
    </cfRule>
    <cfRule type="dataBar" priority="8">
      <dataBar>
        <cfvo type="min"/>
        <cfvo type="max"/>
        <color rgb="FFD6007B"/>
      </dataBar>
      <extLst>
        <ext xmlns:x14="http://schemas.microsoft.com/office/spreadsheetml/2009/9/main" uri="{B025F937-C7B1-47D3-B67F-A62EFF666E3E}">
          <x14:id>{8E87F029-51A1-4D8B-B209-32DCA292EEF9}</x14:id>
        </ext>
      </extLst>
    </cfRule>
  </conditionalFormatting>
  <conditionalFormatting sqref="I40:EC40">
    <cfRule type="colorScale" priority="6">
      <colorScale>
        <cfvo type="min"/>
        <cfvo type="percentile" val="50"/>
        <cfvo type="max"/>
        <color rgb="FFF8696B"/>
        <color rgb="FFFFEB84"/>
        <color rgb="FF63BE7B"/>
      </colorScale>
    </cfRule>
  </conditionalFormatting>
  <conditionalFormatting sqref="I42:EA42">
    <cfRule type="colorScale" priority="5">
      <colorScale>
        <cfvo type="min"/>
        <cfvo type="percentile" val="50"/>
        <cfvo type="max"/>
        <color rgb="FFF8696B"/>
        <color rgb="FFFFEB84"/>
        <color rgb="FF63BE7B"/>
      </colorScale>
    </cfRule>
  </conditionalFormatting>
  <conditionalFormatting sqref="I43:EA48">
    <cfRule type="colorScale" priority="4">
      <colorScale>
        <cfvo type="min"/>
        <cfvo type="percentile" val="50"/>
        <cfvo type="max"/>
        <color rgb="FFF8696B"/>
        <color rgb="FFFFEB84"/>
        <color rgb="FF63BE7B"/>
      </colorScale>
    </cfRule>
  </conditionalFormatting>
  <conditionalFormatting sqref="I45:EA45">
    <cfRule type="colorScale" priority="3">
      <colorScale>
        <cfvo type="min"/>
        <cfvo type="percentile" val="50"/>
        <cfvo type="max"/>
        <color rgb="FF63BE7B"/>
        <color rgb="FFFCFCFF"/>
        <color rgb="FFF8696B"/>
      </colorScale>
    </cfRule>
  </conditionalFormatting>
  <conditionalFormatting sqref="J46:EA46">
    <cfRule type="colorScale" priority="2">
      <colorScale>
        <cfvo type="min"/>
        <cfvo type="percentile" val="50"/>
        <cfvo type="max"/>
        <color rgb="FFF8696B"/>
        <color rgb="FFFCFCFF"/>
        <color rgb="FF63BE7B"/>
      </colorScale>
    </cfRule>
  </conditionalFormatting>
  <conditionalFormatting sqref="J47:EA47">
    <cfRule type="colorScale" priority="1">
      <colorScale>
        <cfvo type="min"/>
        <cfvo type="percentile" val="50"/>
        <cfvo type="max"/>
        <color rgb="FFF8696B"/>
        <color rgb="FFFCFCFF"/>
        <color rgb="FF63BE7B"/>
      </colorScale>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dataBar" id="{8E87F029-51A1-4D8B-B209-32DCA292EEF9}">
            <x14:dataBar minLength="0" maxLength="100" border="1" negativeBarBorderColorSameAsPositive="0">
              <x14:cfvo type="autoMin"/>
              <x14:cfvo type="autoMax"/>
              <x14:borderColor rgb="FFD6007B"/>
              <x14:negativeFillColor rgb="FFFF0000"/>
              <x14:negativeBorderColor rgb="FFFF0000"/>
              <x14:axisColor rgb="FF000000"/>
            </x14:dataBar>
          </x14:cfRule>
          <xm:sqref>EB40:EC48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Z16"/>
  <sheetViews>
    <sheetView tabSelected="1" zoomScaleNormal="100" workbookViewId="0">
      <selection activeCell="D8" sqref="D8"/>
    </sheetView>
  </sheetViews>
  <sheetFormatPr baseColWidth="10" defaultRowHeight="15" x14ac:dyDescent="0.25"/>
  <cols>
    <col min="1" max="2" width="16.140625" style="5"/>
    <col min="3" max="3" width="43.28515625" style="5" customWidth="1"/>
  </cols>
  <sheetData>
    <row r="1" spans="1:234" ht="31.5" x14ac:dyDescent="0.25">
      <c r="A1" s="73"/>
      <c r="B1" s="74"/>
      <c r="C1" s="74"/>
      <c r="D1" s="84" t="s">
        <v>5</v>
      </c>
      <c r="E1" s="84"/>
      <c r="F1" s="84"/>
      <c r="G1" s="84"/>
      <c r="H1" s="84"/>
      <c r="J1" s="85" t="s">
        <v>21</v>
      </c>
      <c r="K1" s="85"/>
      <c r="L1" s="85"/>
      <c r="M1" s="85"/>
      <c r="N1" s="85"/>
      <c r="O1" s="85"/>
      <c r="P1" s="85"/>
      <c r="Q1" s="85"/>
      <c r="R1" s="85"/>
      <c r="S1" s="85" t="s">
        <v>39</v>
      </c>
      <c r="T1" s="85"/>
      <c r="U1" s="85"/>
      <c r="V1" s="85"/>
      <c r="W1" s="85"/>
      <c r="X1" s="85"/>
      <c r="Y1" s="85"/>
      <c r="Z1" s="85"/>
      <c r="AA1" s="85"/>
      <c r="AB1" s="85" t="s">
        <v>87</v>
      </c>
      <c r="AC1" s="85"/>
      <c r="AD1" s="85"/>
      <c r="AE1" s="85"/>
      <c r="AF1" s="85"/>
      <c r="AG1" s="85"/>
      <c r="AH1" s="85"/>
      <c r="AI1" s="85"/>
      <c r="AJ1" s="85"/>
      <c r="AK1" s="85" t="s">
        <v>22</v>
      </c>
      <c r="AL1" s="85"/>
      <c r="AM1" s="85"/>
      <c r="AN1" s="85"/>
      <c r="AO1" s="85"/>
      <c r="AP1" s="85"/>
      <c r="AQ1" s="85"/>
      <c r="AR1" s="85"/>
      <c r="AS1" s="85"/>
      <c r="AT1" s="85" t="s">
        <v>23</v>
      </c>
      <c r="AU1" s="85"/>
      <c r="AV1" s="85"/>
      <c r="AW1" s="85"/>
      <c r="AX1" s="85"/>
      <c r="AY1" s="85"/>
      <c r="AZ1" s="85"/>
      <c r="BA1" s="85"/>
      <c r="BB1" s="85" t="s">
        <v>24</v>
      </c>
      <c r="BC1" s="85"/>
      <c r="BD1" s="85"/>
      <c r="BE1" s="85"/>
      <c r="BF1" s="85"/>
      <c r="BG1" s="85"/>
      <c r="BH1" s="85"/>
      <c r="BI1" s="85"/>
      <c r="BJ1" s="85" t="s">
        <v>25</v>
      </c>
      <c r="BK1" s="85"/>
      <c r="BL1" s="85"/>
      <c r="BM1" s="85"/>
      <c r="BN1" s="85"/>
      <c r="BO1" s="85"/>
      <c r="BP1" s="85"/>
      <c r="BQ1" s="85"/>
      <c r="BR1" s="85"/>
      <c r="BS1" s="85" t="s">
        <v>26</v>
      </c>
      <c r="BT1" s="85"/>
      <c r="BU1" s="85"/>
      <c r="BV1" s="85"/>
      <c r="BW1" s="85"/>
      <c r="BX1" s="85"/>
      <c r="BY1" s="85"/>
      <c r="BZ1" s="85"/>
      <c r="CA1" s="85"/>
      <c r="CB1" s="85" t="s">
        <v>105</v>
      </c>
      <c r="CC1" s="85"/>
      <c r="CD1" s="85"/>
      <c r="CE1" s="85"/>
      <c r="CF1" s="85"/>
      <c r="CG1" s="85"/>
      <c r="CH1" s="85"/>
      <c r="CI1" s="85"/>
      <c r="CJ1" s="85"/>
      <c r="CK1" s="85" t="s">
        <v>27</v>
      </c>
      <c r="CL1" s="85"/>
      <c r="CM1" s="85"/>
      <c r="CN1" s="85"/>
      <c r="CO1" s="85"/>
      <c r="CP1" s="85"/>
      <c r="CQ1" s="85"/>
      <c r="CR1" s="85"/>
      <c r="CS1" s="85"/>
      <c r="CT1" s="85" t="s">
        <v>29</v>
      </c>
      <c r="CU1" s="85"/>
      <c r="CV1" s="85"/>
      <c r="CW1" s="85"/>
      <c r="CX1" s="85"/>
      <c r="CY1" s="85"/>
      <c r="CZ1" s="85"/>
      <c r="DA1" s="85"/>
      <c r="DB1" s="85"/>
      <c r="DC1" s="85" t="s">
        <v>28</v>
      </c>
      <c r="DD1" s="85"/>
      <c r="DE1" s="85"/>
      <c r="DF1" s="85"/>
      <c r="DG1" s="85"/>
      <c r="DH1" s="85"/>
      <c r="DI1" s="85"/>
      <c r="DJ1" s="85"/>
      <c r="DK1" s="85"/>
      <c r="DL1" s="85" t="s">
        <v>40</v>
      </c>
      <c r="DM1" s="85"/>
      <c r="DN1" s="85"/>
      <c r="DO1" s="85"/>
      <c r="DP1" s="85"/>
      <c r="DQ1" s="85"/>
      <c r="DR1" s="85"/>
      <c r="DS1" s="85"/>
      <c r="DT1" s="85"/>
      <c r="DU1" s="85" t="s">
        <v>118</v>
      </c>
      <c r="DV1" s="85"/>
      <c r="DW1" s="85"/>
      <c r="DX1" s="85"/>
      <c r="DY1" s="85"/>
      <c r="DZ1" s="85"/>
      <c r="EA1" s="85"/>
      <c r="EB1" s="85"/>
      <c r="EC1" s="85"/>
      <c r="ED1" s="85" t="s">
        <v>42</v>
      </c>
      <c r="EE1" s="85"/>
      <c r="EF1" s="85"/>
      <c r="EG1" s="85"/>
      <c r="EH1" s="85"/>
      <c r="EI1" s="85"/>
      <c r="EJ1" s="85"/>
      <c r="EK1" s="85"/>
      <c r="EL1" s="85"/>
      <c r="EM1" s="85" t="s">
        <v>41</v>
      </c>
      <c r="EN1" s="85"/>
      <c r="EO1" s="85"/>
      <c r="EP1" s="85"/>
      <c r="EQ1" s="85"/>
      <c r="ER1" s="85"/>
      <c r="ES1" s="85"/>
      <c r="ET1" s="85"/>
      <c r="EU1" s="85"/>
      <c r="EV1" s="85" t="s">
        <v>30</v>
      </c>
      <c r="EW1" s="85"/>
      <c r="EX1" s="85"/>
      <c r="EY1" s="85"/>
      <c r="EZ1" s="85"/>
      <c r="FA1" s="85"/>
      <c r="FB1" s="85"/>
      <c r="FC1" s="85"/>
      <c r="FD1" s="85"/>
      <c r="FE1" s="85" t="s">
        <v>31</v>
      </c>
      <c r="FF1" s="85"/>
      <c r="FG1" s="85"/>
      <c r="FH1" s="85"/>
      <c r="FI1" s="85"/>
      <c r="FJ1" s="85"/>
      <c r="FK1" s="85"/>
      <c r="FL1" s="85"/>
      <c r="FM1" s="85"/>
      <c r="FN1" s="85" t="s">
        <v>32</v>
      </c>
      <c r="FO1" s="85"/>
      <c r="FP1" s="85"/>
      <c r="FQ1" s="85"/>
      <c r="FR1" s="85"/>
      <c r="FS1" s="85"/>
      <c r="FT1" s="85"/>
      <c r="FU1" s="85"/>
      <c r="FV1" s="85"/>
      <c r="FW1" s="85" t="s">
        <v>33</v>
      </c>
      <c r="FX1" s="85"/>
      <c r="FY1" s="85"/>
      <c r="FZ1" s="85"/>
      <c r="GA1" s="85"/>
      <c r="GB1" s="85"/>
      <c r="GC1" s="85"/>
      <c r="GD1" s="85"/>
      <c r="GE1" s="85"/>
      <c r="GF1" s="85" t="s">
        <v>34</v>
      </c>
      <c r="GG1" s="85"/>
      <c r="GH1" s="85"/>
      <c r="GI1" s="85"/>
      <c r="GJ1" s="85"/>
      <c r="GK1" s="85"/>
      <c r="GL1" s="85"/>
      <c r="GM1" s="85"/>
      <c r="GN1" s="85"/>
      <c r="GO1" s="85" t="s">
        <v>35</v>
      </c>
      <c r="GP1" s="85"/>
      <c r="GQ1" s="85"/>
      <c r="GR1" s="85"/>
      <c r="GS1" s="85"/>
      <c r="GT1" s="85"/>
      <c r="GU1" s="85"/>
      <c r="GV1" s="85"/>
      <c r="GW1" s="85" t="s">
        <v>38</v>
      </c>
      <c r="GX1" s="85"/>
      <c r="GY1" s="85"/>
      <c r="GZ1" s="85"/>
      <c r="HA1" s="85"/>
      <c r="HB1" s="85"/>
      <c r="HC1" s="85"/>
      <c r="HD1" s="85"/>
      <c r="HE1" s="85"/>
      <c r="HF1" s="85" t="s">
        <v>36</v>
      </c>
      <c r="HG1" s="85"/>
      <c r="HH1" s="85"/>
      <c r="HI1" s="85"/>
      <c r="HJ1" s="85"/>
      <c r="HK1" s="85"/>
      <c r="HL1" s="85"/>
      <c r="HM1" s="85"/>
      <c r="HN1" s="85"/>
      <c r="HO1" s="85" t="s">
        <v>51</v>
      </c>
      <c r="HP1" s="85"/>
      <c r="HQ1" s="85"/>
      <c r="HR1" s="85"/>
      <c r="HS1" s="85"/>
      <c r="HT1" s="85"/>
      <c r="HU1" s="85"/>
      <c r="HV1" s="85"/>
      <c r="HW1" s="85"/>
      <c r="HX1" s="85"/>
      <c r="HY1" s="85"/>
      <c r="HZ1" s="85"/>
    </row>
    <row r="2" spans="1:234" ht="48" customHeight="1" x14ac:dyDescent="0.25">
      <c r="A2" s="6" t="s">
        <v>0</v>
      </c>
      <c r="B2" s="6" t="s">
        <v>1</v>
      </c>
      <c r="C2" s="6" t="s">
        <v>2</v>
      </c>
      <c r="D2" s="6" t="s">
        <v>54</v>
      </c>
      <c r="E2" s="6" t="s">
        <v>55</v>
      </c>
      <c r="F2" s="6" t="s">
        <v>56</v>
      </c>
      <c r="G2" s="6" t="s">
        <v>57</v>
      </c>
      <c r="H2" s="6" t="s">
        <v>58</v>
      </c>
      <c r="J2" s="6" t="s">
        <v>54</v>
      </c>
      <c r="K2" s="6" t="s">
        <v>55</v>
      </c>
      <c r="L2" s="6" t="s">
        <v>56</v>
      </c>
      <c r="M2" s="6" t="s">
        <v>57</v>
      </c>
      <c r="N2" s="6" t="s">
        <v>58</v>
      </c>
      <c r="O2" s="58"/>
      <c r="P2" s="58"/>
      <c r="Q2" s="58"/>
      <c r="R2" s="58"/>
      <c r="S2" s="6" t="s">
        <v>54</v>
      </c>
      <c r="T2" s="6" t="s">
        <v>55</v>
      </c>
      <c r="U2" s="6" t="s">
        <v>56</v>
      </c>
      <c r="V2" s="6" t="s">
        <v>57</v>
      </c>
      <c r="W2" s="6" t="s">
        <v>58</v>
      </c>
      <c r="X2" s="58"/>
      <c r="Y2" s="58"/>
      <c r="Z2" s="58"/>
      <c r="AA2" s="58"/>
      <c r="AB2" s="6" t="s">
        <v>54</v>
      </c>
      <c r="AC2" s="6" t="s">
        <v>55</v>
      </c>
      <c r="AD2" s="6" t="s">
        <v>56</v>
      </c>
      <c r="AE2" s="6" t="s">
        <v>57</v>
      </c>
      <c r="AF2" s="6" t="s">
        <v>58</v>
      </c>
      <c r="AG2" s="58"/>
      <c r="AH2" s="58"/>
      <c r="AI2" s="58"/>
      <c r="AJ2" s="58"/>
      <c r="AK2" s="6" t="s">
        <v>54</v>
      </c>
      <c r="AL2" s="6" t="s">
        <v>55</v>
      </c>
      <c r="AM2" s="6" t="s">
        <v>56</v>
      </c>
      <c r="AN2" s="6" t="s">
        <v>57</v>
      </c>
      <c r="AO2" s="6" t="s">
        <v>58</v>
      </c>
      <c r="AP2" s="58"/>
      <c r="AQ2" s="58"/>
      <c r="AR2" s="58"/>
      <c r="AS2" s="58"/>
      <c r="AT2" s="6" t="s">
        <v>55</v>
      </c>
      <c r="AU2" s="6" t="s">
        <v>56</v>
      </c>
      <c r="AV2" s="6" t="s">
        <v>57</v>
      </c>
      <c r="AW2" s="6" t="s">
        <v>58</v>
      </c>
      <c r="AX2" s="58"/>
      <c r="AY2" s="58"/>
      <c r="AZ2" s="58"/>
      <c r="BA2" s="58"/>
      <c r="BB2" s="6" t="s">
        <v>55</v>
      </c>
      <c r="BC2" s="6" t="s">
        <v>56</v>
      </c>
      <c r="BD2" s="6" t="s">
        <v>57</v>
      </c>
      <c r="BE2" s="6" t="s">
        <v>58</v>
      </c>
      <c r="BF2" s="58"/>
      <c r="BG2" s="58"/>
      <c r="BH2" s="58"/>
      <c r="BI2" s="58"/>
      <c r="BJ2" s="6" t="s">
        <v>54</v>
      </c>
      <c r="BK2" s="6" t="s">
        <v>55</v>
      </c>
      <c r="BL2" s="6" t="s">
        <v>56</v>
      </c>
      <c r="BM2" s="6" t="s">
        <v>57</v>
      </c>
      <c r="BN2" s="6" t="s">
        <v>58</v>
      </c>
      <c r="BO2" s="58"/>
      <c r="BP2" s="58"/>
      <c r="BQ2" s="58"/>
      <c r="BR2" s="58"/>
      <c r="BS2" s="6" t="s">
        <v>54</v>
      </c>
      <c r="BT2" s="6" t="s">
        <v>55</v>
      </c>
      <c r="BU2" s="6" t="s">
        <v>56</v>
      </c>
      <c r="BV2" s="6" t="s">
        <v>57</v>
      </c>
      <c r="BW2" s="6" t="s">
        <v>58</v>
      </c>
      <c r="BX2" s="58"/>
      <c r="BY2" s="58"/>
      <c r="BZ2" s="58"/>
      <c r="CA2" s="58"/>
      <c r="CB2" s="6" t="s">
        <v>54</v>
      </c>
      <c r="CC2" s="6" t="s">
        <v>55</v>
      </c>
      <c r="CD2" s="6" t="s">
        <v>56</v>
      </c>
      <c r="CE2" s="6" t="s">
        <v>57</v>
      </c>
      <c r="CF2" s="6" t="s">
        <v>58</v>
      </c>
      <c r="CG2" s="58"/>
      <c r="CH2" s="58"/>
      <c r="CI2" s="58"/>
      <c r="CJ2" s="58"/>
      <c r="CK2" s="6" t="s">
        <v>54</v>
      </c>
      <c r="CL2" s="6" t="s">
        <v>55</v>
      </c>
      <c r="CM2" s="6" t="s">
        <v>56</v>
      </c>
      <c r="CN2" s="6" t="s">
        <v>57</v>
      </c>
      <c r="CO2" s="6" t="s">
        <v>58</v>
      </c>
      <c r="CP2" s="58"/>
      <c r="CQ2" s="58"/>
      <c r="CR2" s="58"/>
      <c r="CS2" s="58"/>
      <c r="CT2" s="6" t="s">
        <v>54</v>
      </c>
      <c r="CU2" s="6" t="s">
        <v>55</v>
      </c>
      <c r="CV2" s="6" t="s">
        <v>56</v>
      </c>
      <c r="CW2" s="6" t="s">
        <v>57</v>
      </c>
      <c r="CX2" s="6" t="s">
        <v>58</v>
      </c>
      <c r="CY2" s="58"/>
      <c r="CZ2" s="58"/>
      <c r="DA2" s="58"/>
      <c r="DB2" s="58"/>
      <c r="DC2" s="6" t="s">
        <v>54</v>
      </c>
      <c r="DD2" s="6" t="s">
        <v>55</v>
      </c>
      <c r="DE2" s="6" t="s">
        <v>56</v>
      </c>
      <c r="DF2" s="6" t="s">
        <v>57</v>
      </c>
      <c r="DG2" s="6" t="s">
        <v>58</v>
      </c>
      <c r="DH2" s="58"/>
      <c r="DI2" s="58"/>
      <c r="DJ2" s="58"/>
      <c r="DK2" s="58"/>
      <c r="DL2" s="6" t="s">
        <v>54</v>
      </c>
      <c r="DM2" s="6" t="s">
        <v>55</v>
      </c>
      <c r="DN2" s="6" t="s">
        <v>56</v>
      </c>
      <c r="DO2" s="6" t="s">
        <v>57</v>
      </c>
      <c r="DP2" s="6" t="s">
        <v>58</v>
      </c>
      <c r="DQ2" s="58"/>
      <c r="DR2" s="58"/>
      <c r="DS2" s="58"/>
      <c r="DT2" s="58"/>
      <c r="DU2" s="6" t="s">
        <v>54</v>
      </c>
      <c r="DV2" s="6" t="s">
        <v>55</v>
      </c>
      <c r="DW2" s="6" t="s">
        <v>56</v>
      </c>
      <c r="DX2" s="6" t="s">
        <v>57</v>
      </c>
      <c r="DY2" s="6" t="s">
        <v>58</v>
      </c>
      <c r="DZ2" s="58"/>
      <c r="EA2" s="58"/>
      <c r="EB2" s="58"/>
      <c r="EC2" s="58"/>
      <c r="ED2" s="6" t="s">
        <v>54</v>
      </c>
      <c r="EE2" s="6" t="s">
        <v>55</v>
      </c>
      <c r="EF2" s="6" t="s">
        <v>56</v>
      </c>
      <c r="EG2" s="6" t="s">
        <v>57</v>
      </c>
      <c r="EH2" s="6" t="s">
        <v>58</v>
      </c>
      <c r="EI2" s="58"/>
      <c r="EJ2" s="58"/>
      <c r="EK2" s="58"/>
      <c r="EL2" s="58"/>
      <c r="EM2" s="6" t="s">
        <v>54</v>
      </c>
      <c r="EN2" s="6" t="s">
        <v>55</v>
      </c>
      <c r="EO2" s="6" t="s">
        <v>56</v>
      </c>
      <c r="EP2" s="6" t="s">
        <v>57</v>
      </c>
      <c r="EQ2" s="6" t="s">
        <v>58</v>
      </c>
      <c r="ER2" s="58"/>
      <c r="ES2" s="58"/>
      <c r="ET2" s="58"/>
      <c r="EU2" s="58"/>
      <c r="EV2" s="6" t="s">
        <v>54</v>
      </c>
      <c r="EW2" s="6" t="s">
        <v>55</v>
      </c>
      <c r="EX2" s="6" t="s">
        <v>56</v>
      </c>
      <c r="EY2" s="6" t="s">
        <v>57</v>
      </c>
      <c r="EZ2" s="6" t="s">
        <v>58</v>
      </c>
      <c r="FA2" s="58"/>
      <c r="FB2" s="58"/>
      <c r="FC2" s="58"/>
      <c r="FD2" s="58"/>
      <c r="FE2" s="6" t="s">
        <v>54</v>
      </c>
      <c r="FF2" s="6" t="s">
        <v>55</v>
      </c>
      <c r="FG2" s="6" t="s">
        <v>56</v>
      </c>
      <c r="FH2" s="6" t="s">
        <v>57</v>
      </c>
      <c r="FI2" s="6" t="s">
        <v>58</v>
      </c>
      <c r="FJ2" s="58"/>
      <c r="FK2" s="58"/>
      <c r="FL2" s="58"/>
      <c r="FM2" s="58"/>
      <c r="FN2" s="6" t="s">
        <v>54</v>
      </c>
      <c r="FO2" s="6" t="s">
        <v>55</v>
      </c>
      <c r="FP2" s="6" t="s">
        <v>56</v>
      </c>
      <c r="FQ2" s="6" t="s">
        <v>57</v>
      </c>
      <c r="FR2" s="6" t="s">
        <v>58</v>
      </c>
      <c r="FS2" s="58"/>
      <c r="FT2" s="58"/>
      <c r="FU2" s="58"/>
      <c r="FV2" s="58"/>
      <c r="FW2" s="6" t="s">
        <v>54</v>
      </c>
      <c r="FX2" s="6" t="s">
        <v>55</v>
      </c>
      <c r="FY2" s="6" t="s">
        <v>56</v>
      </c>
      <c r="FZ2" s="6" t="s">
        <v>57</v>
      </c>
      <c r="GA2" s="6" t="s">
        <v>58</v>
      </c>
      <c r="GB2" s="58"/>
      <c r="GC2" s="58"/>
      <c r="GD2" s="58"/>
      <c r="GE2" s="58"/>
      <c r="GF2" s="6" t="s">
        <v>54</v>
      </c>
      <c r="GG2" s="6" t="s">
        <v>55</v>
      </c>
      <c r="GH2" s="6" t="s">
        <v>56</v>
      </c>
      <c r="GI2" s="6" t="s">
        <v>57</v>
      </c>
      <c r="GJ2" s="6" t="s">
        <v>58</v>
      </c>
      <c r="GK2" s="58"/>
      <c r="GL2" s="58"/>
      <c r="GM2" s="58"/>
      <c r="GN2" s="58"/>
      <c r="GO2" s="6" t="s">
        <v>54</v>
      </c>
      <c r="GP2" s="6" t="s">
        <v>55</v>
      </c>
      <c r="GQ2" s="6" t="s">
        <v>56</v>
      </c>
      <c r="GR2" s="6" t="s">
        <v>57</v>
      </c>
      <c r="GS2" s="6" t="s">
        <v>58</v>
      </c>
      <c r="GT2" s="58"/>
      <c r="GU2" s="58"/>
      <c r="GV2" s="58"/>
      <c r="GW2" s="6" t="s">
        <v>54</v>
      </c>
      <c r="GX2" s="6" t="s">
        <v>55</v>
      </c>
      <c r="GY2" s="6" t="s">
        <v>56</v>
      </c>
      <c r="GZ2" s="6" t="s">
        <v>57</v>
      </c>
      <c r="HA2" s="6" t="s">
        <v>58</v>
      </c>
      <c r="HB2" s="58"/>
      <c r="HC2" s="58"/>
      <c r="HD2" s="58"/>
      <c r="HE2" s="58"/>
      <c r="HF2" s="6" t="s">
        <v>54</v>
      </c>
      <c r="HG2" s="6" t="s">
        <v>55</v>
      </c>
      <c r="HH2" s="6" t="s">
        <v>56</v>
      </c>
      <c r="HI2" s="6" t="s">
        <v>57</v>
      </c>
      <c r="HJ2" s="6" t="s">
        <v>58</v>
      </c>
      <c r="HK2" s="58"/>
      <c r="HL2" s="58"/>
      <c r="HM2" s="58"/>
      <c r="HN2" s="58"/>
      <c r="HO2" s="6" t="s">
        <v>146</v>
      </c>
      <c r="HP2" s="6" t="s">
        <v>147</v>
      </c>
      <c r="HQ2" s="6" t="s">
        <v>148</v>
      </c>
      <c r="HR2" s="6" t="s">
        <v>149</v>
      </c>
      <c r="HS2" s="6" t="s">
        <v>150</v>
      </c>
      <c r="HT2" s="6" t="s">
        <v>151</v>
      </c>
      <c r="HU2" s="6" t="s">
        <v>152</v>
      </c>
      <c r="HV2" s="6" t="s">
        <v>153</v>
      </c>
      <c r="HW2" s="6" t="s">
        <v>154</v>
      </c>
      <c r="HX2" s="6" t="s">
        <v>155</v>
      </c>
      <c r="HY2" s="6" t="s">
        <v>156</v>
      </c>
      <c r="HZ2" s="6" t="s">
        <v>157</v>
      </c>
    </row>
    <row r="3" spans="1:234" ht="51.75" customHeight="1" x14ac:dyDescent="0.25">
      <c r="A3" s="11" t="s">
        <v>5</v>
      </c>
      <c r="B3" s="12" t="s">
        <v>6</v>
      </c>
      <c r="C3" s="12" t="s">
        <v>11</v>
      </c>
      <c r="D3" s="18">
        <f>(E3/F3)*(G3/H3)</f>
        <v>0.79235418365853139</v>
      </c>
      <c r="E3" s="18">
        <f>SUMIF($K$2:$HN$2,E2,$K$3:$HN$3)</f>
        <v>148</v>
      </c>
      <c r="F3" s="18">
        <f>SUMIF($K$2:$HN$2,F2,$K$3:$HN$3)</f>
        <v>161</v>
      </c>
      <c r="G3" s="18">
        <f>SUMIF($K$2:$HN$2,G2,$K$3:$HN$3)</f>
        <v>256</v>
      </c>
      <c r="H3" s="18">
        <f>SUMIF($K$2:$HN$2,H2,$K$3:$HN$3)</f>
        <v>297</v>
      </c>
      <c r="J3" s="18">
        <v>0.96551724137931039</v>
      </c>
      <c r="K3" s="18">
        <v>1</v>
      </c>
      <c r="L3" s="18">
        <v>1</v>
      </c>
      <c r="M3" s="18">
        <v>28</v>
      </c>
      <c r="N3" s="18">
        <v>29</v>
      </c>
      <c r="O3" s="15" t="s">
        <v>61</v>
      </c>
      <c r="P3" s="15" t="s">
        <v>62</v>
      </c>
      <c r="Q3" s="15" t="s">
        <v>63</v>
      </c>
      <c r="R3" s="15"/>
      <c r="S3" s="18">
        <v>1</v>
      </c>
      <c r="T3" s="18">
        <v>6</v>
      </c>
      <c r="U3" s="18">
        <v>6</v>
      </c>
      <c r="V3" s="18">
        <v>6</v>
      </c>
      <c r="W3" s="18">
        <v>6</v>
      </c>
      <c r="X3" s="15" t="s">
        <v>61</v>
      </c>
      <c r="Y3" s="15" t="s">
        <v>70</v>
      </c>
      <c r="Z3" s="15" t="s">
        <v>71</v>
      </c>
      <c r="AA3" s="15"/>
      <c r="AB3" s="18">
        <v>1</v>
      </c>
      <c r="AC3" s="18">
        <v>2</v>
      </c>
      <c r="AD3" s="18">
        <v>2</v>
      </c>
      <c r="AE3" s="18">
        <v>3</v>
      </c>
      <c r="AF3" s="18">
        <v>3</v>
      </c>
      <c r="AG3" s="15" t="s">
        <v>78</v>
      </c>
      <c r="AH3" s="15"/>
      <c r="AI3" s="15"/>
      <c r="AJ3" s="15"/>
      <c r="AK3" s="62">
        <v>1</v>
      </c>
      <c r="AL3" s="18">
        <v>7</v>
      </c>
      <c r="AM3" s="18">
        <v>7</v>
      </c>
      <c r="AN3" s="18">
        <v>22</v>
      </c>
      <c r="AO3" s="18">
        <v>22</v>
      </c>
      <c r="AP3" s="15"/>
      <c r="AQ3" s="15"/>
      <c r="AR3" s="15"/>
      <c r="AS3" s="15"/>
      <c r="AT3" s="18">
        <v>0</v>
      </c>
      <c r="AU3" s="18">
        <v>0</v>
      </c>
      <c r="AV3" s="18">
        <v>0</v>
      </c>
      <c r="AW3" s="18">
        <v>0</v>
      </c>
      <c r="AX3" s="15"/>
      <c r="AY3" s="15"/>
      <c r="AZ3" s="15"/>
      <c r="BA3" s="15"/>
      <c r="BB3" s="18">
        <v>5</v>
      </c>
      <c r="BC3" s="18">
        <v>6</v>
      </c>
      <c r="BD3" s="18">
        <v>5</v>
      </c>
      <c r="BE3" s="18">
        <v>6</v>
      </c>
      <c r="BF3" s="15"/>
      <c r="BG3" s="15"/>
      <c r="BH3" s="15"/>
      <c r="BI3" s="15"/>
      <c r="BJ3" s="18">
        <v>1</v>
      </c>
      <c r="BK3" s="18">
        <v>2</v>
      </c>
      <c r="BL3" s="18">
        <v>2</v>
      </c>
      <c r="BM3" s="18">
        <v>2</v>
      </c>
      <c r="BN3" s="18">
        <v>2</v>
      </c>
      <c r="BO3" s="63" t="s">
        <v>78</v>
      </c>
      <c r="BP3" s="15"/>
      <c r="BQ3" s="15"/>
      <c r="BR3" s="15"/>
      <c r="BS3" s="18">
        <v>1</v>
      </c>
      <c r="BT3" s="18">
        <v>4</v>
      </c>
      <c r="BU3" s="18">
        <v>4</v>
      </c>
      <c r="BV3" s="18">
        <v>4</v>
      </c>
      <c r="BW3" s="18">
        <v>4</v>
      </c>
      <c r="BX3" s="15"/>
      <c r="BY3" s="15"/>
      <c r="BZ3" s="15"/>
      <c r="CA3" s="15"/>
      <c r="CB3" s="18">
        <v>0.25</v>
      </c>
      <c r="CC3" s="18">
        <v>1</v>
      </c>
      <c r="CD3" s="18">
        <v>2</v>
      </c>
      <c r="CE3" s="18">
        <v>1</v>
      </c>
      <c r="CF3" s="18">
        <v>2</v>
      </c>
      <c r="CG3" s="15"/>
      <c r="CH3" s="15"/>
      <c r="CI3" s="15"/>
      <c r="CJ3" s="15"/>
      <c r="CK3" s="18">
        <v>1</v>
      </c>
      <c r="CL3" s="18">
        <v>1</v>
      </c>
      <c r="CM3" s="18">
        <v>1</v>
      </c>
      <c r="CN3" s="18">
        <v>1</v>
      </c>
      <c r="CO3" s="18">
        <v>1</v>
      </c>
      <c r="CP3" s="15"/>
      <c r="CQ3" s="15"/>
      <c r="CR3" s="15"/>
      <c r="CS3" s="15"/>
      <c r="CT3" s="18">
        <v>1</v>
      </c>
      <c r="CU3" s="18">
        <v>3</v>
      </c>
      <c r="CV3" s="18">
        <v>3</v>
      </c>
      <c r="CW3" s="18">
        <v>3</v>
      </c>
      <c r="CX3" s="18">
        <v>3</v>
      </c>
      <c r="CY3" s="15"/>
      <c r="CZ3" s="15"/>
      <c r="DA3" s="15"/>
      <c r="DB3" s="15"/>
      <c r="DC3" s="18">
        <v>0.68181818181818188</v>
      </c>
      <c r="DD3" s="18">
        <v>5</v>
      </c>
      <c r="DE3" s="18">
        <v>6</v>
      </c>
      <c r="DF3" s="18">
        <v>9</v>
      </c>
      <c r="DG3" s="18">
        <v>11</v>
      </c>
      <c r="DH3" s="15"/>
      <c r="DI3" s="15"/>
      <c r="DJ3" s="15"/>
      <c r="DK3" s="15"/>
      <c r="DL3" s="18">
        <v>1</v>
      </c>
      <c r="DM3" s="18">
        <v>7</v>
      </c>
      <c r="DN3" s="18">
        <v>7</v>
      </c>
      <c r="DO3" s="18">
        <v>13</v>
      </c>
      <c r="DP3" s="18">
        <v>13</v>
      </c>
      <c r="DQ3" s="15"/>
      <c r="DR3" s="15"/>
      <c r="DS3" s="15"/>
      <c r="DT3" s="15"/>
      <c r="DU3" s="18">
        <v>1</v>
      </c>
      <c r="DV3" s="18">
        <v>3</v>
      </c>
      <c r="DW3" s="18">
        <v>3</v>
      </c>
      <c r="DX3" s="18">
        <v>4</v>
      </c>
      <c r="DY3" s="18">
        <v>4</v>
      </c>
      <c r="DZ3" s="15" t="s">
        <v>78</v>
      </c>
      <c r="EA3" s="15" t="s">
        <v>113</v>
      </c>
      <c r="EB3" s="15" t="s">
        <v>114</v>
      </c>
      <c r="EC3" s="15"/>
      <c r="ED3" s="18" t="e">
        <v>#DIV/0!</v>
      </c>
      <c r="EE3" s="18">
        <v>0</v>
      </c>
      <c r="EF3" s="18">
        <v>0</v>
      </c>
      <c r="EG3" s="18">
        <v>0</v>
      </c>
      <c r="EH3" s="18">
        <v>0</v>
      </c>
      <c r="EI3" s="15" t="s">
        <v>61</v>
      </c>
      <c r="EJ3" s="15" t="s">
        <v>119</v>
      </c>
      <c r="EK3" s="15" t="s">
        <v>120</v>
      </c>
      <c r="EL3" s="15"/>
      <c r="EM3" s="18">
        <v>0.50000000000000011</v>
      </c>
      <c r="EN3" s="18">
        <v>9</v>
      </c>
      <c r="EO3" s="18">
        <v>11</v>
      </c>
      <c r="EP3" s="18">
        <v>11</v>
      </c>
      <c r="EQ3" s="18">
        <v>18</v>
      </c>
      <c r="ER3" s="15"/>
      <c r="ES3" s="15"/>
      <c r="ET3" s="15"/>
      <c r="EU3" s="15"/>
      <c r="EV3" s="62">
        <v>1</v>
      </c>
      <c r="EW3" s="18">
        <v>3</v>
      </c>
      <c r="EX3" s="18">
        <v>3</v>
      </c>
      <c r="EY3" s="18">
        <v>3</v>
      </c>
      <c r="EZ3" s="18">
        <v>3</v>
      </c>
      <c r="FA3" s="15"/>
      <c r="FB3" s="15"/>
      <c r="FC3" s="15"/>
      <c r="FD3" s="15"/>
      <c r="FE3" s="18" t="e">
        <v>#DIV/0!</v>
      </c>
      <c r="FF3" s="18">
        <v>0</v>
      </c>
      <c r="FG3" s="18">
        <v>0</v>
      </c>
      <c r="FH3" s="18">
        <v>0</v>
      </c>
      <c r="FI3" s="18">
        <v>0</v>
      </c>
      <c r="FJ3" s="15"/>
      <c r="FK3" s="15"/>
      <c r="FL3" s="15"/>
      <c r="FM3" s="15"/>
      <c r="FN3" s="18">
        <v>0.2857142857142857</v>
      </c>
      <c r="FO3" s="18">
        <v>2</v>
      </c>
      <c r="FP3" s="18">
        <v>4</v>
      </c>
      <c r="FQ3" s="18">
        <v>4</v>
      </c>
      <c r="FR3" s="18">
        <v>7</v>
      </c>
      <c r="FS3" s="15"/>
      <c r="FT3" s="15"/>
      <c r="FU3" s="15"/>
      <c r="FV3" s="15"/>
      <c r="FW3" s="18" t="e">
        <v>#DIV/0!</v>
      </c>
      <c r="FX3" s="18">
        <v>0</v>
      </c>
      <c r="FY3" s="18">
        <v>0</v>
      </c>
      <c r="FZ3" s="18">
        <v>0</v>
      </c>
      <c r="GA3" s="18">
        <v>0</v>
      </c>
      <c r="GB3" s="15"/>
      <c r="GC3" s="15"/>
      <c r="GD3" s="15"/>
      <c r="GE3" s="15"/>
      <c r="GF3" s="18">
        <v>1</v>
      </c>
      <c r="GG3" s="18">
        <v>7</v>
      </c>
      <c r="GH3" s="18">
        <v>7</v>
      </c>
      <c r="GI3" s="18">
        <v>7</v>
      </c>
      <c r="GJ3" s="18">
        <v>7</v>
      </c>
      <c r="GK3" s="15"/>
      <c r="GL3" s="15"/>
      <c r="GM3" s="15"/>
      <c r="GN3" s="15"/>
      <c r="GO3" s="18">
        <v>0.76466666666666672</v>
      </c>
      <c r="GP3" s="18">
        <v>74</v>
      </c>
      <c r="GQ3" s="18">
        <v>80</v>
      </c>
      <c r="GR3" s="18">
        <v>124</v>
      </c>
      <c r="GS3" s="18">
        <v>150</v>
      </c>
      <c r="GT3" s="15"/>
      <c r="GU3" s="15"/>
      <c r="GV3" s="15"/>
      <c r="GW3" s="18">
        <v>1</v>
      </c>
      <c r="GX3" s="18">
        <v>1</v>
      </c>
      <c r="GY3" s="18">
        <v>1</v>
      </c>
      <c r="GZ3" s="18">
        <v>1</v>
      </c>
      <c r="HA3" s="18">
        <v>1</v>
      </c>
      <c r="HB3" s="63" t="s">
        <v>78</v>
      </c>
      <c r="HC3" s="15"/>
      <c r="HD3" s="15"/>
      <c r="HE3" s="15"/>
      <c r="HF3" s="18">
        <v>1</v>
      </c>
      <c r="HG3" s="18">
        <v>5</v>
      </c>
      <c r="HH3" s="18">
        <v>5</v>
      </c>
      <c r="HI3" s="18">
        <v>5</v>
      </c>
      <c r="HJ3" s="18">
        <v>5</v>
      </c>
      <c r="HK3" s="15"/>
      <c r="HL3" s="15"/>
      <c r="HM3" s="15"/>
      <c r="HN3" s="15"/>
      <c r="HO3" s="15">
        <v>0.54736399999999996</v>
      </c>
      <c r="HP3" s="15">
        <v>29</v>
      </c>
      <c r="HQ3" s="15">
        <v>59.88</v>
      </c>
      <c r="HR3" s="15">
        <v>132.97</v>
      </c>
      <c r="HS3" s="15">
        <v>96.13</v>
      </c>
      <c r="HT3" s="15">
        <v>103.31</v>
      </c>
      <c r="HU3" s="15">
        <v>97.83</v>
      </c>
      <c r="HV3" s="15">
        <v>148</v>
      </c>
      <c r="HW3" s="65" t="s">
        <v>61</v>
      </c>
      <c r="HX3" s="66" t="s">
        <v>158</v>
      </c>
      <c r="HY3" s="66" t="s">
        <v>159</v>
      </c>
      <c r="HZ3" s="15"/>
    </row>
    <row r="4" spans="1:234" ht="39.75" customHeight="1" x14ac:dyDescent="0.25">
      <c r="D4" s="6" t="s">
        <v>54</v>
      </c>
      <c r="E4" s="6" t="s">
        <v>59</v>
      </c>
      <c r="F4" s="6" t="s">
        <v>60</v>
      </c>
      <c r="G4" s="59"/>
      <c r="H4" s="59"/>
      <c r="J4" s="6" t="s">
        <v>54</v>
      </c>
      <c r="K4" s="6" t="s">
        <v>59</v>
      </c>
      <c r="L4" s="6" t="s">
        <v>60</v>
      </c>
      <c r="M4" s="59"/>
      <c r="N4" s="59"/>
      <c r="O4" s="59"/>
      <c r="P4" s="59"/>
      <c r="Q4" s="59"/>
      <c r="R4" s="59"/>
      <c r="S4" s="6" t="s">
        <v>54</v>
      </c>
      <c r="T4" s="6" t="s">
        <v>59</v>
      </c>
      <c r="U4" s="6" t="s">
        <v>60</v>
      </c>
      <c r="V4" s="59"/>
      <c r="W4" s="59"/>
      <c r="X4" s="59"/>
      <c r="Y4" s="59"/>
      <c r="Z4" s="59"/>
      <c r="AA4" s="59"/>
      <c r="AB4" s="6" t="s">
        <v>54</v>
      </c>
      <c r="AC4" s="6" t="s">
        <v>59</v>
      </c>
      <c r="AD4" s="6" t="s">
        <v>60</v>
      </c>
      <c r="AE4" s="59"/>
      <c r="AF4" s="59"/>
      <c r="AG4" s="59"/>
      <c r="AH4" s="59"/>
      <c r="AI4" s="59"/>
      <c r="AJ4" s="59"/>
      <c r="AK4" s="6" t="s">
        <v>54</v>
      </c>
      <c r="AL4" s="6" t="s">
        <v>59</v>
      </c>
      <c r="AM4" s="6" t="s">
        <v>60</v>
      </c>
      <c r="AN4" s="59"/>
      <c r="AO4" s="59"/>
      <c r="AP4" s="59"/>
      <c r="AQ4" s="59"/>
      <c r="AR4" s="59"/>
      <c r="AS4" s="59"/>
      <c r="AT4" s="6" t="s">
        <v>59</v>
      </c>
      <c r="AU4" s="6" t="s">
        <v>60</v>
      </c>
      <c r="AV4" s="59"/>
      <c r="AW4" s="59"/>
      <c r="AX4" s="59"/>
      <c r="AY4" s="59"/>
      <c r="AZ4" s="59"/>
      <c r="BA4" s="59"/>
      <c r="BB4" s="6" t="s">
        <v>59</v>
      </c>
      <c r="BC4" s="6" t="s">
        <v>60</v>
      </c>
      <c r="BD4" s="59"/>
      <c r="BE4" s="59"/>
      <c r="BF4" s="59"/>
      <c r="BG4" s="59"/>
      <c r="BH4" s="59"/>
      <c r="BI4" s="59"/>
      <c r="BJ4" s="6" t="s">
        <v>54</v>
      </c>
      <c r="BK4" s="6" t="s">
        <v>59</v>
      </c>
      <c r="BL4" s="6" t="s">
        <v>60</v>
      </c>
      <c r="BM4" s="59"/>
      <c r="BN4" s="59"/>
      <c r="BO4" s="59"/>
      <c r="BP4" s="59"/>
      <c r="BQ4" s="59"/>
      <c r="BR4" s="59"/>
      <c r="BS4" s="6" t="s">
        <v>54</v>
      </c>
      <c r="BT4" s="6" t="s">
        <v>59</v>
      </c>
      <c r="BU4" s="6" t="s">
        <v>60</v>
      </c>
      <c r="BV4" s="59"/>
      <c r="BW4" s="59"/>
      <c r="BX4" s="59"/>
      <c r="BY4" s="59"/>
      <c r="BZ4" s="59"/>
      <c r="CA4" s="59"/>
      <c r="CB4" s="6" t="s">
        <v>54</v>
      </c>
      <c r="CC4" s="6" t="s">
        <v>59</v>
      </c>
      <c r="CD4" s="6" t="s">
        <v>60</v>
      </c>
      <c r="CE4" s="59"/>
      <c r="CF4" s="59"/>
      <c r="CG4" s="59"/>
      <c r="CH4" s="59"/>
      <c r="CI4" s="59"/>
      <c r="CJ4" s="59"/>
      <c r="CK4" s="6" t="s">
        <v>54</v>
      </c>
      <c r="CL4" s="6" t="s">
        <v>59</v>
      </c>
      <c r="CM4" s="6" t="s">
        <v>60</v>
      </c>
      <c r="CN4" s="59"/>
      <c r="CO4" s="59"/>
      <c r="CP4" s="59"/>
      <c r="CQ4" s="59"/>
      <c r="CR4" s="59"/>
      <c r="CS4" s="59"/>
      <c r="CT4" s="6" t="s">
        <v>54</v>
      </c>
      <c r="CU4" s="6" t="s">
        <v>59</v>
      </c>
      <c r="CV4" s="6" t="s">
        <v>60</v>
      </c>
      <c r="CW4" s="59"/>
      <c r="CX4" s="59"/>
      <c r="CY4" s="59"/>
      <c r="CZ4" s="59"/>
      <c r="DA4" s="59"/>
      <c r="DB4" s="59"/>
      <c r="DC4" s="6" t="s">
        <v>54</v>
      </c>
      <c r="DD4" s="6" t="s">
        <v>59</v>
      </c>
      <c r="DE4" s="6" t="s">
        <v>60</v>
      </c>
      <c r="DF4" s="59"/>
      <c r="DG4" s="59"/>
      <c r="DH4" s="59"/>
      <c r="DI4" s="59"/>
      <c r="DJ4" s="59"/>
      <c r="DK4" s="59"/>
      <c r="DL4" s="6" t="s">
        <v>54</v>
      </c>
      <c r="DM4" s="6" t="s">
        <v>59</v>
      </c>
      <c r="DN4" s="6" t="s">
        <v>60</v>
      </c>
      <c r="DO4" s="59"/>
      <c r="DP4" s="59"/>
      <c r="DQ4" s="59"/>
      <c r="DR4" s="59"/>
      <c r="DS4" s="59"/>
      <c r="DT4" s="59"/>
      <c r="DU4" s="6" t="s">
        <v>54</v>
      </c>
      <c r="DV4" s="6" t="s">
        <v>59</v>
      </c>
      <c r="DW4" s="6" t="s">
        <v>60</v>
      </c>
      <c r="DX4" s="59"/>
      <c r="DY4" s="59"/>
      <c r="DZ4" s="59"/>
      <c r="EA4" s="59"/>
      <c r="EB4" s="59"/>
      <c r="EC4" s="59"/>
      <c r="ED4" s="6" t="s">
        <v>54</v>
      </c>
      <c r="EE4" s="6" t="s">
        <v>59</v>
      </c>
      <c r="EF4" s="6" t="s">
        <v>60</v>
      </c>
      <c r="EG4" s="59"/>
      <c r="EH4" s="59"/>
      <c r="EI4" s="59"/>
      <c r="EJ4" s="59"/>
      <c r="EK4" s="59"/>
      <c r="EL4" s="59"/>
      <c r="EM4" s="6" t="s">
        <v>54</v>
      </c>
      <c r="EN4" s="6" t="s">
        <v>59</v>
      </c>
      <c r="EO4" s="6" t="s">
        <v>60</v>
      </c>
      <c r="EP4" s="59"/>
      <c r="EQ4" s="59"/>
      <c r="ER4" s="59"/>
      <c r="ES4" s="59"/>
      <c r="ET4" s="59"/>
      <c r="EU4" s="59"/>
      <c r="EV4" s="6" t="s">
        <v>54</v>
      </c>
      <c r="EW4" s="6" t="s">
        <v>59</v>
      </c>
      <c r="EX4" s="6" t="s">
        <v>60</v>
      </c>
      <c r="EY4" s="59"/>
      <c r="EZ4" s="59"/>
      <c r="FA4" s="59"/>
      <c r="FB4" s="59"/>
      <c r="FC4" s="59"/>
      <c r="FD4" s="59"/>
      <c r="FE4" s="6" t="s">
        <v>54</v>
      </c>
      <c r="FF4" s="6" t="s">
        <v>59</v>
      </c>
      <c r="FG4" s="6" t="s">
        <v>60</v>
      </c>
      <c r="FH4" s="59"/>
      <c r="FI4" s="59"/>
      <c r="FJ4" s="59"/>
      <c r="FK4" s="59"/>
      <c r="FL4" s="59"/>
      <c r="FM4" s="59"/>
      <c r="FN4" s="6" t="s">
        <v>54</v>
      </c>
      <c r="FO4" s="6" t="s">
        <v>59</v>
      </c>
      <c r="FP4" s="6" t="s">
        <v>60</v>
      </c>
      <c r="FQ4" s="59"/>
      <c r="FR4" s="59"/>
      <c r="FS4" s="59"/>
      <c r="FT4" s="59"/>
      <c r="FU4" s="59"/>
      <c r="FV4" s="59"/>
      <c r="FW4" s="6" t="s">
        <v>54</v>
      </c>
      <c r="FX4" s="6" t="s">
        <v>59</v>
      </c>
      <c r="FY4" s="6" t="s">
        <v>60</v>
      </c>
      <c r="FZ4" s="59"/>
      <c r="GA4" s="59"/>
      <c r="GB4" s="59"/>
      <c r="GC4" s="59"/>
      <c r="GD4" s="59"/>
      <c r="GE4" s="59"/>
      <c r="GF4" s="6" t="s">
        <v>54</v>
      </c>
      <c r="GG4" s="6" t="s">
        <v>59</v>
      </c>
      <c r="GH4" s="6" t="s">
        <v>60</v>
      </c>
      <c r="GI4" s="59"/>
      <c r="GJ4" s="59"/>
      <c r="GK4" s="59"/>
      <c r="GL4" s="59"/>
      <c r="GM4" s="59"/>
      <c r="GN4" s="59"/>
      <c r="GO4" s="6" t="s">
        <v>54</v>
      </c>
      <c r="GP4" s="6" t="s">
        <v>59</v>
      </c>
      <c r="GQ4" s="6" t="s">
        <v>60</v>
      </c>
      <c r="GR4" s="59"/>
      <c r="GS4" s="59"/>
      <c r="GT4" s="59"/>
      <c r="GU4" s="59"/>
      <c r="GV4" s="59"/>
      <c r="GW4" s="6" t="s">
        <v>54</v>
      </c>
      <c r="GX4" s="6" t="s">
        <v>59</v>
      </c>
      <c r="GY4" s="6" t="s">
        <v>60</v>
      </c>
      <c r="GZ4" s="59"/>
      <c r="HA4" s="59"/>
      <c r="HB4" s="59"/>
      <c r="HC4" s="59"/>
      <c r="HD4" s="59"/>
      <c r="HE4" s="59"/>
      <c r="HF4" s="6" t="s">
        <v>54</v>
      </c>
      <c r="HG4" s="6" t="s">
        <v>59</v>
      </c>
      <c r="HH4" s="6" t="s">
        <v>60</v>
      </c>
      <c r="HI4" s="59"/>
      <c r="HJ4" s="59"/>
      <c r="HK4" s="59"/>
      <c r="HL4" s="59"/>
      <c r="HM4" s="59"/>
      <c r="HN4" s="59"/>
      <c r="HO4" s="6" t="s">
        <v>54</v>
      </c>
      <c r="HP4" s="6" t="s">
        <v>59</v>
      </c>
      <c r="HQ4" s="6" t="s">
        <v>60</v>
      </c>
      <c r="HR4" s="59"/>
      <c r="HS4" s="59"/>
      <c r="HT4" s="59"/>
      <c r="HU4" s="59"/>
      <c r="HV4" s="59"/>
      <c r="HW4" s="59"/>
      <c r="HX4" s="59"/>
      <c r="HY4" s="59"/>
      <c r="HZ4" s="59"/>
    </row>
    <row r="5" spans="1:234" ht="69" customHeight="1" x14ac:dyDescent="0.25">
      <c r="A5" s="11" t="s">
        <v>5</v>
      </c>
      <c r="B5" s="12" t="s">
        <v>6</v>
      </c>
      <c r="C5" s="13" t="s">
        <v>14</v>
      </c>
      <c r="D5" s="60">
        <f>E5/F5</f>
        <v>0.69379014989293364</v>
      </c>
      <c r="E5" s="18">
        <f>SUMIF($J$4:$HQ$4,E$4,$J5:$HQ5)</f>
        <v>2268</v>
      </c>
      <c r="F5" s="18">
        <f>SUMIF($J$4:$HQ$4,F$4,$J5:$HQ5)</f>
        <v>3269</v>
      </c>
      <c r="G5" s="59"/>
      <c r="H5" s="59"/>
      <c r="J5" s="60">
        <v>0</v>
      </c>
      <c r="K5" s="18">
        <v>0</v>
      </c>
      <c r="L5" s="18">
        <v>56</v>
      </c>
      <c r="M5" s="59"/>
      <c r="N5" s="59"/>
      <c r="O5" s="15"/>
      <c r="P5" s="15"/>
      <c r="Q5" s="15"/>
      <c r="R5" s="15"/>
      <c r="S5" s="60">
        <v>0</v>
      </c>
      <c r="T5" s="18">
        <v>0</v>
      </c>
      <c r="U5" s="18">
        <v>26</v>
      </c>
      <c r="V5" s="59"/>
      <c r="W5" s="59"/>
      <c r="X5" s="15"/>
      <c r="Y5" s="15"/>
      <c r="Z5" s="15"/>
      <c r="AA5" s="15"/>
      <c r="AB5" s="60">
        <v>0</v>
      </c>
      <c r="AC5" s="18">
        <v>0</v>
      </c>
      <c r="AD5" s="18">
        <v>50</v>
      </c>
      <c r="AE5" s="59"/>
      <c r="AF5" s="59"/>
      <c r="AG5" s="15"/>
      <c r="AH5" s="15"/>
      <c r="AI5" s="15"/>
      <c r="AJ5" s="15"/>
      <c r="AK5" s="62">
        <v>0</v>
      </c>
      <c r="AL5" s="18">
        <v>0</v>
      </c>
      <c r="AM5" s="18">
        <v>101</v>
      </c>
      <c r="AN5" s="59"/>
      <c r="AO5" s="59"/>
      <c r="AP5" s="15"/>
      <c r="AQ5" s="15"/>
      <c r="AR5" s="15"/>
      <c r="AS5" s="15"/>
      <c r="AT5" s="18">
        <v>0</v>
      </c>
      <c r="AU5" s="18">
        <v>0</v>
      </c>
      <c r="AV5" s="59"/>
      <c r="AW5" s="59"/>
      <c r="AX5" s="15"/>
      <c r="AY5" s="15"/>
      <c r="AZ5" s="15"/>
      <c r="BA5" s="15"/>
      <c r="BB5" s="18">
        <v>0</v>
      </c>
      <c r="BC5" s="18">
        <v>9</v>
      </c>
      <c r="BD5" s="59"/>
      <c r="BE5" s="59"/>
      <c r="BF5" s="63" t="s">
        <v>78</v>
      </c>
      <c r="BG5" s="15"/>
      <c r="BH5" s="15"/>
      <c r="BI5" s="15"/>
      <c r="BJ5" s="60">
        <v>0</v>
      </c>
      <c r="BK5" s="18">
        <v>0</v>
      </c>
      <c r="BL5" s="18">
        <v>13</v>
      </c>
      <c r="BM5" s="59"/>
      <c r="BN5" s="59"/>
      <c r="BO5" s="63" t="s">
        <v>78</v>
      </c>
      <c r="BP5" s="63"/>
      <c r="BQ5" s="63"/>
      <c r="BR5" s="15"/>
      <c r="BS5" s="60">
        <v>0</v>
      </c>
      <c r="BT5" s="18">
        <v>0</v>
      </c>
      <c r="BU5" s="18">
        <v>19</v>
      </c>
      <c r="BV5" s="59"/>
      <c r="BW5" s="59"/>
      <c r="BX5" s="15"/>
      <c r="BY5" s="15"/>
      <c r="BZ5" s="15"/>
      <c r="CA5" s="15"/>
      <c r="CB5" s="60">
        <v>0</v>
      </c>
      <c r="CC5" s="18">
        <v>0</v>
      </c>
      <c r="CD5" s="18">
        <v>14</v>
      </c>
      <c r="CE5" s="59"/>
      <c r="CF5" s="59"/>
      <c r="CG5" s="63" t="s">
        <v>78</v>
      </c>
      <c r="CH5" s="15"/>
      <c r="CI5" s="15"/>
      <c r="CJ5" s="15"/>
      <c r="CK5" s="60">
        <v>0</v>
      </c>
      <c r="CL5" s="18">
        <v>0</v>
      </c>
      <c r="CM5" s="18">
        <v>9</v>
      </c>
      <c r="CN5" s="59"/>
      <c r="CO5" s="59"/>
      <c r="CP5" s="15"/>
      <c r="CQ5" s="15"/>
      <c r="CR5" s="15"/>
      <c r="CS5" s="15"/>
      <c r="CT5" s="60">
        <v>0</v>
      </c>
      <c r="CU5" s="18">
        <v>0</v>
      </c>
      <c r="CV5" s="18">
        <v>6</v>
      </c>
      <c r="CW5" s="59"/>
      <c r="CX5" s="59"/>
      <c r="CY5" s="15"/>
      <c r="CZ5" s="15"/>
      <c r="DA5" s="15"/>
      <c r="DB5" s="15"/>
      <c r="DC5" s="60">
        <v>0</v>
      </c>
      <c r="DD5" s="18">
        <v>0</v>
      </c>
      <c r="DE5" s="18">
        <v>36</v>
      </c>
      <c r="DF5" s="59"/>
      <c r="DG5" s="59"/>
      <c r="DH5" s="63" t="s">
        <v>78</v>
      </c>
      <c r="DI5" s="63"/>
      <c r="DJ5" s="63"/>
      <c r="DK5" s="63"/>
      <c r="DL5" s="60">
        <v>0.55263157894736847</v>
      </c>
      <c r="DM5" s="18">
        <v>21</v>
      </c>
      <c r="DN5" s="18">
        <v>38</v>
      </c>
      <c r="DO5" s="59"/>
      <c r="DP5" s="59"/>
      <c r="DQ5" s="15"/>
      <c r="DR5" s="15"/>
      <c r="DS5" s="15"/>
      <c r="DT5" s="15"/>
      <c r="DU5" s="60">
        <v>0</v>
      </c>
      <c r="DV5" s="18">
        <v>0</v>
      </c>
      <c r="DW5" s="18">
        <v>115</v>
      </c>
      <c r="DX5" s="59"/>
      <c r="DY5" s="59"/>
      <c r="DZ5" s="15"/>
      <c r="EA5" s="15"/>
      <c r="EB5" s="15"/>
      <c r="EC5" s="15"/>
      <c r="ED5" s="60">
        <v>0</v>
      </c>
      <c r="EE5" s="18">
        <v>0</v>
      </c>
      <c r="EF5" s="18">
        <v>11</v>
      </c>
      <c r="EG5" s="59"/>
      <c r="EH5" s="59"/>
      <c r="EI5" s="15"/>
      <c r="EJ5" s="15"/>
      <c r="EK5" s="15"/>
      <c r="EL5" s="15"/>
      <c r="EM5" s="60">
        <v>0</v>
      </c>
      <c r="EN5" s="18">
        <v>0</v>
      </c>
      <c r="EO5" s="18">
        <v>38</v>
      </c>
      <c r="EP5" s="59"/>
      <c r="EQ5" s="59"/>
      <c r="ER5" s="63" t="s">
        <v>78</v>
      </c>
      <c r="ES5" s="15"/>
      <c r="ET5" s="15"/>
      <c r="EU5" s="15"/>
      <c r="EV5" s="62">
        <v>0</v>
      </c>
      <c r="EW5" s="18">
        <v>0</v>
      </c>
      <c r="EX5" s="18">
        <v>5</v>
      </c>
      <c r="EY5" s="59"/>
      <c r="EZ5" s="59"/>
      <c r="FA5" s="15"/>
      <c r="FB5" s="15"/>
      <c r="FC5" s="15"/>
      <c r="FD5" s="15"/>
      <c r="FE5" s="60">
        <v>0</v>
      </c>
      <c r="FF5" s="18">
        <v>0</v>
      </c>
      <c r="FG5" s="18">
        <v>9</v>
      </c>
      <c r="FH5" s="59"/>
      <c r="FI5" s="59"/>
      <c r="FJ5" s="15"/>
      <c r="FK5" s="15"/>
      <c r="FL5" s="15"/>
      <c r="FM5" s="15"/>
      <c r="FN5" s="60">
        <v>0</v>
      </c>
      <c r="FO5" s="18">
        <v>0</v>
      </c>
      <c r="FP5" s="18">
        <v>18</v>
      </c>
      <c r="FQ5" s="59"/>
      <c r="FR5" s="59"/>
      <c r="FS5" s="63" t="s">
        <v>78</v>
      </c>
      <c r="FT5" s="15"/>
      <c r="FU5" s="15"/>
      <c r="FV5" s="15"/>
      <c r="FW5" s="60">
        <v>0</v>
      </c>
      <c r="FX5" s="18">
        <v>0</v>
      </c>
      <c r="FY5" s="18">
        <v>4</v>
      </c>
      <c r="FZ5" s="59"/>
      <c r="GA5" s="59"/>
      <c r="GB5" s="15"/>
      <c r="GC5" s="15"/>
      <c r="GD5" s="15"/>
      <c r="GE5" s="15"/>
      <c r="GF5" s="60">
        <v>0</v>
      </c>
      <c r="GG5" s="18">
        <v>0</v>
      </c>
      <c r="GH5" s="18">
        <v>8</v>
      </c>
      <c r="GI5" s="59"/>
      <c r="GJ5" s="59"/>
      <c r="GK5" s="15"/>
      <c r="GL5" s="15"/>
      <c r="GM5" s="15"/>
      <c r="GN5" s="15"/>
      <c r="GO5" s="60">
        <v>0</v>
      </c>
      <c r="GP5" s="18">
        <v>0</v>
      </c>
      <c r="GQ5" s="18">
        <v>405</v>
      </c>
      <c r="GR5" s="59"/>
      <c r="GS5" s="59"/>
      <c r="GT5" s="63" t="s">
        <v>78</v>
      </c>
      <c r="GU5" s="15"/>
      <c r="GV5" s="15"/>
      <c r="GW5" s="60">
        <v>0</v>
      </c>
      <c r="GX5" s="18">
        <v>0</v>
      </c>
      <c r="GY5" s="18">
        <v>1</v>
      </c>
      <c r="GZ5" s="59"/>
      <c r="HA5" s="59"/>
      <c r="HB5" s="63" t="s">
        <v>78</v>
      </c>
      <c r="HC5" s="15"/>
      <c r="HD5" s="15"/>
      <c r="HE5" s="15"/>
      <c r="HF5" s="60">
        <v>0</v>
      </c>
      <c r="HG5" s="18">
        <v>0</v>
      </c>
      <c r="HH5" s="18">
        <v>31</v>
      </c>
      <c r="HI5" s="59"/>
      <c r="HJ5" s="59"/>
      <c r="HK5" s="15"/>
      <c r="HL5" s="15"/>
      <c r="HM5" s="15"/>
      <c r="HN5" s="15"/>
      <c r="HO5" s="62">
        <v>100</v>
      </c>
      <c r="HP5" s="18">
        <v>2247</v>
      </c>
      <c r="HQ5" s="18">
        <v>2247</v>
      </c>
      <c r="HR5" s="59"/>
      <c r="HS5" s="59"/>
      <c r="HT5" s="59"/>
      <c r="HU5" s="59"/>
      <c r="HV5" s="59"/>
      <c r="HW5" s="65" t="s">
        <v>61</v>
      </c>
      <c r="HX5" s="66" t="s">
        <v>160</v>
      </c>
      <c r="HY5" s="66" t="s">
        <v>161</v>
      </c>
      <c r="HZ5" s="15"/>
    </row>
    <row r="6" spans="1:234" ht="69" customHeight="1" x14ac:dyDescent="0.25">
      <c r="A6" s="11" t="s">
        <v>5</v>
      </c>
      <c r="B6" s="12" t="s">
        <v>6</v>
      </c>
      <c r="C6" s="13" t="s">
        <v>15</v>
      </c>
      <c r="D6" s="60">
        <f t="shared" ref="D6:D11" si="0">E6/F6</f>
        <v>0.17864790455796881</v>
      </c>
      <c r="E6" s="18">
        <f>SUMIF($J$4:$HQ$4,E$4,$J6:$HQ6)</f>
        <v>584</v>
      </c>
      <c r="F6" s="18">
        <f>SUMIF($J$4:$HQ$4,F$4,$J6:$HQ6)</f>
        <v>3269</v>
      </c>
      <c r="G6" s="59"/>
      <c r="H6" s="59"/>
      <c r="J6" s="60">
        <v>0</v>
      </c>
      <c r="K6" s="18">
        <v>0</v>
      </c>
      <c r="L6" s="18">
        <v>56</v>
      </c>
      <c r="M6" s="59"/>
      <c r="N6" s="59"/>
      <c r="O6" s="15"/>
      <c r="P6" s="15"/>
      <c r="Q6" s="15"/>
      <c r="R6" s="15"/>
      <c r="S6" s="60">
        <v>0.84615384615384615</v>
      </c>
      <c r="T6" s="18">
        <v>22</v>
      </c>
      <c r="U6" s="18">
        <v>26</v>
      </c>
      <c r="V6" s="59"/>
      <c r="W6" s="59"/>
      <c r="X6" s="15" t="s">
        <v>61</v>
      </c>
      <c r="Y6" s="15" t="s">
        <v>72</v>
      </c>
      <c r="Z6" s="15"/>
      <c r="AA6" s="15"/>
      <c r="AB6" s="60">
        <v>0</v>
      </c>
      <c r="AC6" s="18">
        <v>0</v>
      </c>
      <c r="AD6" s="18">
        <v>50</v>
      </c>
      <c r="AE6" s="59"/>
      <c r="AF6" s="59"/>
      <c r="AG6" s="15"/>
      <c r="AH6" s="15"/>
      <c r="AI6" s="15"/>
      <c r="AJ6" s="15"/>
      <c r="AK6" s="62">
        <v>0</v>
      </c>
      <c r="AL6" s="18">
        <v>0</v>
      </c>
      <c r="AM6" s="18">
        <v>101</v>
      </c>
      <c r="AN6" s="59"/>
      <c r="AO6" s="59"/>
      <c r="AP6" s="15"/>
      <c r="AQ6" s="15"/>
      <c r="AR6" s="15"/>
      <c r="AS6" s="15"/>
      <c r="AT6" s="18">
        <v>0</v>
      </c>
      <c r="AU6" s="18">
        <v>0</v>
      </c>
      <c r="AV6" s="59"/>
      <c r="AW6" s="59"/>
      <c r="AX6" s="15"/>
      <c r="AY6" s="15"/>
      <c r="AZ6" s="15"/>
      <c r="BA6" s="15"/>
      <c r="BB6" s="18">
        <v>7</v>
      </c>
      <c r="BC6" s="18">
        <v>9</v>
      </c>
      <c r="BD6" s="59"/>
      <c r="BE6" s="59"/>
      <c r="BF6" s="63" t="s">
        <v>78</v>
      </c>
      <c r="BG6" s="15"/>
      <c r="BH6" s="15"/>
      <c r="BI6" s="15"/>
      <c r="BJ6" s="60">
        <v>0.84615384615384615</v>
      </c>
      <c r="BK6" s="18">
        <v>11</v>
      </c>
      <c r="BL6" s="18">
        <v>13</v>
      </c>
      <c r="BM6" s="59"/>
      <c r="BN6" s="59"/>
      <c r="BO6" s="63" t="s">
        <v>78</v>
      </c>
      <c r="BP6" s="63"/>
      <c r="BQ6" s="63"/>
      <c r="BR6" s="15"/>
      <c r="BS6" s="60">
        <v>0.68421052631578949</v>
      </c>
      <c r="BT6" s="18">
        <v>13</v>
      </c>
      <c r="BU6" s="18">
        <v>19</v>
      </c>
      <c r="BV6" s="59"/>
      <c r="BW6" s="59"/>
      <c r="BX6" s="15" t="s">
        <v>78</v>
      </c>
      <c r="BY6" s="15" t="s">
        <v>98</v>
      </c>
      <c r="BZ6" s="15" t="s">
        <v>99</v>
      </c>
      <c r="CA6" s="15"/>
      <c r="CB6" s="60">
        <v>1</v>
      </c>
      <c r="CC6" s="18">
        <v>14</v>
      </c>
      <c r="CD6" s="18">
        <v>14</v>
      </c>
      <c r="CE6" s="59"/>
      <c r="CF6" s="59"/>
      <c r="CG6" s="63" t="s">
        <v>78</v>
      </c>
      <c r="CH6" s="15"/>
      <c r="CI6" s="15"/>
      <c r="CJ6" s="15"/>
      <c r="CK6" s="60">
        <v>0</v>
      </c>
      <c r="CL6" s="18">
        <v>0</v>
      </c>
      <c r="CM6" s="18">
        <v>9</v>
      </c>
      <c r="CN6" s="59"/>
      <c r="CO6" s="59"/>
      <c r="CP6" s="15"/>
      <c r="CQ6" s="15"/>
      <c r="CR6" s="15"/>
      <c r="CS6" s="15"/>
      <c r="CT6" s="60">
        <v>0.5</v>
      </c>
      <c r="CU6" s="18">
        <v>3</v>
      </c>
      <c r="CV6" s="18">
        <v>6</v>
      </c>
      <c r="CW6" s="59"/>
      <c r="CX6" s="59"/>
      <c r="CY6" s="15"/>
      <c r="CZ6" s="15"/>
      <c r="DA6" s="15"/>
      <c r="DB6" s="15"/>
      <c r="DC6" s="60">
        <v>0.52777777777777779</v>
      </c>
      <c r="DD6" s="18">
        <v>19</v>
      </c>
      <c r="DE6" s="18">
        <v>36</v>
      </c>
      <c r="DF6" s="59"/>
      <c r="DG6" s="59"/>
      <c r="DH6" s="63" t="s">
        <v>61</v>
      </c>
      <c r="DI6" s="63" t="s">
        <v>107</v>
      </c>
      <c r="DJ6" s="63" t="s">
        <v>108</v>
      </c>
      <c r="DK6" s="63"/>
      <c r="DL6" s="60">
        <v>0.44736842105263158</v>
      </c>
      <c r="DM6" s="18">
        <v>17</v>
      </c>
      <c r="DN6" s="18">
        <v>38</v>
      </c>
      <c r="DO6" s="59"/>
      <c r="DP6" s="59"/>
      <c r="DQ6" s="15"/>
      <c r="DR6" s="15"/>
      <c r="DS6" s="15"/>
      <c r="DT6" s="15"/>
      <c r="DU6" s="60">
        <v>0</v>
      </c>
      <c r="DV6" s="18">
        <v>0</v>
      </c>
      <c r="DW6" s="18">
        <v>115</v>
      </c>
      <c r="DX6" s="59"/>
      <c r="DY6" s="59"/>
      <c r="DZ6" s="15"/>
      <c r="EA6" s="15"/>
      <c r="EB6" s="15"/>
      <c r="EC6" s="15"/>
      <c r="ED6" s="60">
        <v>1</v>
      </c>
      <c r="EE6" s="18">
        <v>11</v>
      </c>
      <c r="EF6" s="18">
        <v>11</v>
      </c>
      <c r="EG6" s="59"/>
      <c r="EH6" s="59"/>
      <c r="EI6" s="15" t="s">
        <v>61</v>
      </c>
      <c r="EJ6" s="15" t="s">
        <v>121</v>
      </c>
      <c r="EK6" s="15" t="s">
        <v>120</v>
      </c>
      <c r="EL6" s="15"/>
      <c r="EM6" s="60">
        <v>0.76315789473684215</v>
      </c>
      <c r="EN6" s="18">
        <v>29</v>
      </c>
      <c r="EO6" s="18">
        <v>38</v>
      </c>
      <c r="EP6" s="59"/>
      <c r="EQ6" s="59"/>
      <c r="ER6" s="63" t="s">
        <v>78</v>
      </c>
      <c r="ES6" s="15"/>
      <c r="ET6" s="15"/>
      <c r="EU6" s="15"/>
      <c r="EV6" s="62">
        <v>20</v>
      </c>
      <c r="EW6" s="18">
        <v>1</v>
      </c>
      <c r="EX6" s="18">
        <v>5</v>
      </c>
      <c r="EY6" s="59"/>
      <c r="EZ6" s="59"/>
      <c r="FA6" s="15"/>
      <c r="FB6" s="15"/>
      <c r="FC6" s="15"/>
      <c r="FD6" s="15"/>
      <c r="FE6" s="60">
        <v>0</v>
      </c>
      <c r="FF6" s="18">
        <v>0</v>
      </c>
      <c r="FG6" s="18">
        <v>9</v>
      </c>
      <c r="FH6" s="59"/>
      <c r="FI6" s="59"/>
      <c r="FJ6" s="15"/>
      <c r="FK6" s="15"/>
      <c r="FL6" s="15"/>
      <c r="FM6" s="15"/>
      <c r="FN6" s="60">
        <v>1</v>
      </c>
      <c r="FO6" s="18">
        <v>18</v>
      </c>
      <c r="FP6" s="18">
        <v>18</v>
      </c>
      <c r="FQ6" s="59"/>
      <c r="FR6" s="59"/>
      <c r="FS6" s="63" t="s">
        <v>78</v>
      </c>
      <c r="FT6" s="15"/>
      <c r="FU6" s="15"/>
      <c r="FV6" s="15"/>
      <c r="FW6" s="60">
        <v>0.5</v>
      </c>
      <c r="FX6" s="18">
        <v>2</v>
      </c>
      <c r="FY6" s="18">
        <v>4</v>
      </c>
      <c r="FZ6" s="59"/>
      <c r="GA6" s="59"/>
      <c r="GB6" s="15"/>
      <c r="GC6" s="15"/>
      <c r="GD6" s="15"/>
      <c r="GE6" s="15"/>
      <c r="GF6" s="60">
        <v>1</v>
      </c>
      <c r="GG6" s="18">
        <v>8</v>
      </c>
      <c r="GH6" s="18">
        <v>8</v>
      </c>
      <c r="GI6" s="59"/>
      <c r="GJ6" s="59"/>
      <c r="GK6" s="15"/>
      <c r="GL6" s="15"/>
      <c r="GM6" s="15"/>
      <c r="GN6" s="15"/>
      <c r="GO6" s="60">
        <v>0.94814814814814818</v>
      </c>
      <c r="GP6" s="18">
        <v>384</v>
      </c>
      <c r="GQ6" s="18">
        <v>405</v>
      </c>
      <c r="GR6" s="59"/>
      <c r="GS6" s="59"/>
      <c r="GT6" s="63" t="s">
        <v>61</v>
      </c>
      <c r="GU6" s="63" t="s">
        <v>140</v>
      </c>
      <c r="GV6" s="63" t="s">
        <v>108</v>
      </c>
      <c r="GW6" s="60">
        <v>0</v>
      </c>
      <c r="GX6" s="18">
        <v>0</v>
      </c>
      <c r="GY6" s="18">
        <v>1</v>
      </c>
      <c r="GZ6" s="59"/>
      <c r="HA6" s="59"/>
      <c r="HB6" s="63" t="s">
        <v>78</v>
      </c>
      <c r="HC6" s="15"/>
      <c r="HD6" s="15"/>
      <c r="HE6" s="15"/>
      <c r="HF6" s="60">
        <v>0.80645161290322576</v>
      </c>
      <c r="HG6" s="18">
        <v>25</v>
      </c>
      <c r="HH6" s="18">
        <v>31</v>
      </c>
      <c r="HI6" s="59"/>
      <c r="HJ6" s="59"/>
      <c r="HK6" s="15" t="s">
        <v>78</v>
      </c>
      <c r="HL6" s="15" t="s">
        <v>143</v>
      </c>
      <c r="HM6" s="15" t="s">
        <v>144</v>
      </c>
      <c r="HN6" s="15"/>
      <c r="HO6" s="62">
        <v>0</v>
      </c>
      <c r="HP6" s="18">
        <v>0</v>
      </c>
      <c r="HQ6" s="18">
        <v>2247</v>
      </c>
      <c r="HR6" s="59"/>
      <c r="HS6" s="59"/>
      <c r="HT6" s="59"/>
      <c r="HU6" s="59"/>
      <c r="HV6" s="59"/>
      <c r="HW6" s="15"/>
      <c r="HX6" s="15"/>
      <c r="HY6" s="15"/>
      <c r="HZ6" s="15"/>
    </row>
    <row r="7" spans="1:234" ht="69" customHeight="1" x14ac:dyDescent="0.25">
      <c r="A7" s="11" t="s">
        <v>5</v>
      </c>
      <c r="B7" s="12" t="s">
        <v>6</v>
      </c>
      <c r="C7" s="13" t="s">
        <v>16</v>
      </c>
      <c r="D7" s="60">
        <f t="shared" si="0"/>
        <v>0.1174671153257877</v>
      </c>
      <c r="E7" s="18">
        <f>SUMIF($J$4:$HQ$4,E$4,$J7:$HQ7)</f>
        <v>384</v>
      </c>
      <c r="F7" s="18">
        <f>SUMIF($J$4:$HQ$4,F$4,$J7:$HQ7)</f>
        <v>3269</v>
      </c>
      <c r="G7" s="59"/>
      <c r="H7" s="59"/>
      <c r="J7" s="60">
        <v>1</v>
      </c>
      <c r="K7" s="18">
        <v>56</v>
      </c>
      <c r="L7" s="18">
        <v>56</v>
      </c>
      <c r="M7" s="59"/>
      <c r="N7" s="59"/>
      <c r="O7" s="15" t="s">
        <v>61</v>
      </c>
      <c r="P7" s="15" t="s">
        <v>64</v>
      </c>
      <c r="Q7" s="15" t="s">
        <v>65</v>
      </c>
      <c r="R7" s="15"/>
      <c r="S7" s="60">
        <v>0.15384615384615385</v>
      </c>
      <c r="T7" s="18">
        <v>4</v>
      </c>
      <c r="U7" s="18">
        <v>26</v>
      </c>
      <c r="V7" s="59"/>
      <c r="W7" s="59"/>
      <c r="X7" s="15" t="s">
        <v>61</v>
      </c>
      <c r="Y7" s="15" t="s">
        <v>73</v>
      </c>
      <c r="Z7" s="15"/>
      <c r="AA7" s="15"/>
      <c r="AB7" s="60">
        <v>0.96</v>
      </c>
      <c r="AC7" s="18">
        <v>48</v>
      </c>
      <c r="AD7" s="18">
        <v>50</v>
      </c>
      <c r="AE7" s="59"/>
      <c r="AF7" s="59"/>
      <c r="AG7" s="15" t="s">
        <v>78</v>
      </c>
      <c r="AH7" s="15" t="s">
        <v>79</v>
      </c>
      <c r="AI7" s="15" t="s">
        <v>80</v>
      </c>
      <c r="AJ7" s="15"/>
      <c r="AK7" s="62">
        <v>74.257425742574256</v>
      </c>
      <c r="AL7" s="18">
        <v>75</v>
      </c>
      <c r="AM7" s="18">
        <v>101</v>
      </c>
      <c r="AN7" s="59"/>
      <c r="AO7" s="59"/>
      <c r="AP7" s="15"/>
      <c r="AQ7" s="15"/>
      <c r="AR7" s="15"/>
      <c r="AS7" s="15"/>
      <c r="AT7" s="18">
        <v>0</v>
      </c>
      <c r="AU7" s="18">
        <v>0</v>
      </c>
      <c r="AV7" s="59"/>
      <c r="AW7" s="59"/>
      <c r="AX7" s="15"/>
      <c r="AY7" s="15"/>
      <c r="AZ7" s="15"/>
      <c r="BA7" s="15"/>
      <c r="BB7" s="18">
        <v>2</v>
      </c>
      <c r="BC7" s="18">
        <v>9</v>
      </c>
      <c r="BD7" s="59"/>
      <c r="BE7" s="59"/>
      <c r="BF7" s="63" t="s">
        <v>78</v>
      </c>
      <c r="BG7" s="15"/>
      <c r="BH7" s="15"/>
      <c r="BI7" s="15"/>
      <c r="BJ7" s="60">
        <v>0.15384615384615385</v>
      </c>
      <c r="BK7" s="18">
        <v>2</v>
      </c>
      <c r="BL7" s="18">
        <v>13</v>
      </c>
      <c r="BM7" s="59"/>
      <c r="BN7" s="59"/>
      <c r="BO7" s="63" t="s">
        <v>78</v>
      </c>
      <c r="BP7" s="63"/>
      <c r="BQ7" s="63"/>
      <c r="BR7" s="15"/>
      <c r="BS7" s="60">
        <v>0.31578947368421051</v>
      </c>
      <c r="BT7" s="18">
        <v>6</v>
      </c>
      <c r="BU7" s="18">
        <v>19</v>
      </c>
      <c r="BV7" s="59"/>
      <c r="BW7" s="59"/>
      <c r="BX7" s="15" t="s">
        <v>78</v>
      </c>
      <c r="BY7" s="15" t="s">
        <v>98</v>
      </c>
      <c r="BZ7" s="15" t="s">
        <v>99</v>
      </c>
      <c r="CA7" s="15"/>
      <c r="CB7" s="60">
        <v>0</v>
      </c>
      <c r="CC7" s="18">
        <v>0</v>
      </c>
      <c r="CD7" s="18">
        <v>14</v>
      </c>
      <c r="CE7" s="59"/>
      <c r="CF7" s="59"/>
      <c r="CG7" s="63" t="s">
        <v>78</v>
      </c>
      <c r="CH7" s="15"/>
      <c r="CI7" s="15"/>
      <c r="CJ7" s="15"/>
      <c r="CK7" s="60">
        <v>1</v>
      </c>
      <c r="CL7" s="18">
        <v>9</v>
      </c>
      <c r="CM7" s="18">
        <v>9</v>
      </c>
      <c r="CN7" s="59"/>
      <c r="CO7" s="59"/>
      <c r="CP7" s="15"/>
      <c r="CQ7" s="15"/>
      <c r="CR7" s="15"/>
      <c r="CS7" s="15"/>
      <c r="CT7" s="60">
        <v>0.5</v>
      </c>
      <c r="CU7" s="18">
        <v>3</v>
      </c>
      <c r="CV7" s="18">
        <v>6</v>
      </c>
      <c r="CW7" s="59"/>
      <c r="CX7" s="59"/>
      <c r="CY7" s="15"/>
      <c r="CZ7" s="15"/>
      <c r="DA7" s="15"/>
      <c r="DB7" s="15"/>
      <c r="DC7" s="60">
        <v>0.47222222222222221</v>
      </c>
      <c r="DD7" s="18">
        <v>17</v>
      </c>
      <c r="DE7" s="18">
        <v>36</v>
      </c>
      <c r="DF7" s="59"/>
      <c r="DG7" s="59"/>
      <c r="DH7" s="63" t="s">
        <v>61</v>
      </c>
      <c r="DI7" s="63" t="s">
        <v>107</v>
      </c>
      <c r="DJ7" s="63" t="s">
        <v>108</v>
      </c>
      <c r="DK7" s="63"/>
      <c r="DL7" s="60">
        <v>0</v>
      </c>
      <c r="DM7" s="18">
        <v>0</v>
      </c>
      <c r="DN7" s="18">
        <v>38</v>
      </c>
      <c r="DO7" s="59"/>
      <c r="DP7" s="59"/>
      <c r="DQ7" s="15"/>
      <c r="DR7" s="15"/>
      <c r="DS7" s="15"/>
      <c r="DT7" s="15"/>
      <c r="DU7" s="60">
        <v>1</v>
      </c>
      <c r="DV7" s="18">
        <v>115</v>
      </c>
      <c r="DW7" s="18">
        <v>115</v>
      </c>
      <c r="DX7" s="59"/>
      <c r="DY7" s="59"/>
      <c r="DZ7" s="15" t="s">
        <v>78</v>
      </c>
      <c r="EA7" s="15" t="s">
        <v>79</v>
      </c>
      <c r="EB7" s="15" t="s">
        <v>115</v>
      </c>
      <c r="EC7" s="15"/>
      <c r="ED7" s="60">
        <v>0</v>
      </c>
      <c r="EE7" s="18">
        <v>0</v>
      </c>
      <c r="EF7" s="18">
        <v>11</v>
      </c>
      <c r="EG7" s="59"/>
      <c r="EH7" s="59"/>
      <c r="EI7" s="15"/>
      <c r="EJ7" s="15"/>
      <c r="EK7" s="15"/>
      <c r="EL7" s="15"/>
      <c r="EM7" s="60">
        <v>0.23684210526315788</v>
      </c>
      <c r="EN7" s="18">
        <v>9</v>
      </c>
      <c r="EO7" s="18">
        <v>38</v>
      </c>
      <c r="EP7" s="59"/>
      <c r="EQ7" s="59"/>
      <c r="ER7" s="63" t="s">
        <v>78</v>
      </c>
      <c r="ES7" s="15"/>
      <c r="ET7" s="15"/>
      <c r="EU7" s="15"/>
      <c r="EV7" s="62">
        <v>80</v>
      </c>
      <c r="EW7" s="18">
        <v>4</v>
      </c>
      <c r="EX7" s="18">
        <v>5</v>
      </c>
      <c r="EY7" s="59"/>
      <c r="EZ7" s="59"/>
      <c r="FA7" s="15"/>
      <c r="FB7" s="15"/>
      <c r="FC7" s="15"/>
      <c r="FD7" s="15"/>
      <c r="FE7" s="60">
        <v>0.44444444444444442</v>
      </c>
      <c r="FF7" s="18">
        <v>4</v>
      </c>
      <c r="FG7" s="18">
        <v>9</v>
      </c>
      <c r="FH7" s="59"/>
      <c r="FI7" s="59"/>
      <c r="FJ7" s="15" t="s">
        <v>61</v>
      </c>
      <c r="FK7" s="15" t="s">
        <v>127</v>
      </c>
      <c r="FL7" s="15" t="s">
        <v>128</v>
      </c>
      <c r="FM7" s="15"/>
      <c r="FN7" s="60">
        <v>0</v>
      </c>
      <c r="FO7" s="18">
        <v>0</v>
      </c>
      <c r="FP7" s="18">
        <v>18</v>
      </c>
      <c r="FQ7" s="59"/>
      <c r="FR7" s="59"/>
      <c r="FS7" s="63" t="s">
        <v>78</v>
      </c>
      <c r="FT7" s="15"/>
      <c r="FU7" s="15"/>
      <c r="FV7" s="15"/>
      <c r="FW7" s="60">
        <v>0.5</v>
      </c>
      <c r="FX7" s="18">
        <v>2</v>
      </c>
      <c r="FY7" s="18">
        <v>4</v>
      </c>
      <c r="FZ7" s="59"/>
      <c r="GA7" s="59"/>
      <c r="GB7" s="15"/>
      <c r="GC7" s="15"/>
      <c r="GD7" s="15"/>
      <c r="GE7" s="15"/>
      <c r="GF7" s="60">
        <v>0</v>
      </c>
      <c r="GG7" s="18">
        <v>0</v>
      </c>
      <c r="GH7" s="18">
        <v>8</v>
      </c>
      <c r="GI7" s="59"/>
      <c r="GJ7" s="59"/>
      <c r="GK7" s="15"/>
      <c r="GL7" s="15"/>
      <c r="GM7" s="15"/>
      <c r="GN7" s="15"/>
      <c r="GO7" s="60">
        <v>5.185185185185185E-2</v>
      </c>
      <c r="GP7" s="18">
        <v>21</v>
      </c>
      <c r="GQ7" s="18">
        <v>405</v>
      </c>
      <c r="GR7" s="59"/>
      <c r="GS7" s="59"/>
      <c r="GT7" s="63" t="s">
        <v>61</v>
      </c>
      <c r="GU7" s="63" t="s">
        <v>140</v>
      </c>
      <c r="GV7" s="63" t="s">
        <v>108</v>
      </c>
      <c r="GW7" s="60">
        <v>1</v>
      </c>
      <c r="GX7" s="18">
        <v>1</v>
      </c>
      <c r="GY7" s="18">
        <v>1</v>
      </c>
      <c r="GZ7" s="59"/>
      <c r="HA7" s="59"/>
      <c r="HB7" s="63" t="s">
        <v>78</v>
      </c>
      <c r="HC7" s="15"/>
      <c r="HD7" s="15"/>
      <c r="HE7" s="15"/>
      <c r="HF7" s="60">
        <v>0.19354838709677419</v>
      </c>
      <c r="HG7" s="18">
        <v>6</v>
      </c>
      <c r="HH7" s="18">
        <v>31</v>
      </c>
      <c r="HI7" s="59"/>
      <c r="HJ7" s="59"/>
      <c r="HK7" s="15"/>
      <c r="HL7" s="15"/>
      <c r="HM7" s="15"/>
      <c r="HN7" s="15"/>
      <c r="HO7" s="62">
        <v>0</v>
      </c>
      <c r="HP7" s="18">
        <v>0</v>
      </c>
      <c r="HQ7" s="18">
        <v>2247</v>
      </c>
      <c r="HR7" s="59"/>
      <c r="HS7" s="59"/>
      <c r="HT7" s="59"/>
      <c r="HU7" s="59"/>
      <c r="HV7" s="59"/>
      <c r="HW7" s="15"/>
      <c r="HX7" s="15"/>
      <c r="HY7" s="15"/>
      <c r="HZ7" s="15"/>
    </row>
    <row r="8" spans="1:234" ht="69" customHeight="1" x14ac:dyDescent="0.25">
      <c r="A8" s="11" t="s">
        <v>5</v>
      </c>
      <c r="B8" s="12" t="s">
        <v>6</v>
      </c>
      <c r="C8" s="13" t="s">
        <v>17</v>
      </c>
      <c r="D8" s="60">
        <f t="shared" si="0"/>
        <v>1.03125</v>
      </c>
      <c r="E8" s="18">
        <f>SUMIF($J$4:$HQ$4,E$4,$J8:$HQ8)</f>
        <v>33</v>
      </c>
      <c r="F8" s="18">
        <f>SUMIF($J$4:$HQ$4,F$4,$J8:$HQ8)</f>
        <v>32</v>
      </c>
      <c r="G8" s="59"/>
      <c r="H8" s="59"/>
      <c r="J8" s="60">
        <v>1</v>
      </c>
      <c r="K8" s="18">
        <v>1</v>
      </c>
      <c r="L8" s="18">
        <v>1</v>
      </c>
      <c r="M8" s="59"/>
      <c r="N8" s="59"/>
      <c r="O8" s="15"/>
      <c r="P8" s="15"/>
      <c r="Q8" s="15"/>
      <c r="R8" s="15"/>
      <c r="S8" s="60">
        <v>1</v>
      </c>
      <c r="T8" s="18">
        <v>2</v>
      </c>
      <c r="U8" s="18">
        <v>2</v>
      </c>
      <c r="V8" s="59"/>
      <c r="W8" s="59"/>
      <c r="X8" s="15"/>
      <c r="Y8" s="15"/>
      <c r="Z8" s="15"/>
      <c r="AA8" s="15"/>
      <c r="AB8" s="60">
        <v>1</v>
      </c>
      <c r="AC8" s="18">
        <v>6</v>
      </c>
      <c r="AD8" s="18">
        <v>6</v>
      </c>
      <c r="AE8" s="59"/>
      <c r="AF8" s="59"/>
      <c r="AG8" s="15" t="s">
        <v>61</v>
      </c>
      <c r="AH8" s="15" t="s">
        <v>81</v>
      </c>
      <c r="AI8" s="15" t="s">
        <v>82</v>
      </c>
      <c r="AJ8" s="15"/>
      <c r="AK8" s="62">
        <v>100</v>
      </c>
      <c r="AL8" s="18">
        <v>3</v>
      </c>
      <c r="AM8" s="18">
        <v>3</v>
      </c>
      <c r="AN8" s="59"/>
      <c r="AO8" s="59"/>
      <c r="AP8" s="15"/>
      <c r="AQ8" s="15"/>
      <c r="AR8" s="15"/>
      <c r="AS8" s="15"/>
      <c r="AT8" s="18">
        <v>1</v>
      </c>
      <c r="AU8" s="18">
        <v>1</v>
      </c>
      <c r="AV8" s="59"/>
      <c r="AW8" s="59"/>
      <c r="AX8" s="15"/>
      <c r="AY8" s="15"/>
      <c r="AZ8" s="15"/>
      <c r="BA8" s="15"/>
      <c r="BB8" s="18">
        <v>0</v>
      </c>
      <c r="BC8" s="18">
        <v>0</v>
      </c>
      <c r="BD8" s="59"/>
      <c r="BE8" s="59"/>
      <c r="BF8" s="63" t="s">
        <v>78</v>
      </c>
      <c r="BG8" s="15"/>
      <c r="BH8" s="15"/>
      <c r="BI8" s="15"/>
      <c r="BJ8" s="60">
        <v>1</v>
      </c>
      <c r="BK8" s="18">
        <v>1</v>
      </c>
      <c r="BL8" s="18">
        <v>1</v>
      </c>
      <c r="BM8" s="59"/>
      <c r="BN8" s="59"/>
      <c r="BO8" s="63" t="s">
        <v>78</v>
      </c>
      <c r="BP8" s="63"/>
      <c r="BQ8" s="63"/>
      <c r="BR8" s="15"/>
      <c r="BS8" s="60">
        <v>1</v>
      </c>
      <c r="BT8" s="18">
        <v>2</v>
      </c>
      <c r="BU8" s="18">
        <v>2</v>
      </c>
      <c r="BV8" s="59"/>
      <c r="BW8" s="59"/>
      <c r="BX8" s="15" t="s">
        <v>78</v>
      </c>
      <c r="BY8" s="15" t="s">
        <v>100</v>
      </c>
      <c r="BZ8" s="15" t="s">
        <v>99</v>
      </c>
      <c r="CA8" s="15"/>
      <c r="CB8" s="60">
        <v>1</v>
      </c>
      <c r="CC8" s="18">
        <v>1</v>
      </c>
      <c r="CD8" s="18">
        <v>1</v>
      </c>
      <c r="CE8" s="59"/>
      <c r="CF8" s="59"/>
      <c r="CG8" s="63" t="s">
        <v>78</v>
      </c>
      <c r="CH8" s="15"/>
      <c r="CI8" s="15"/>
      <c r="CJ8" s="15"/>
      <c r="CK8" s="60" t="e">
        <v>#DIV/0!</v>
      </c>
      <c r="CL8" s="18">
        <v>0</v>
      </c>
      <c r="CM8" s="18">
        <v>0</v>
      </c>
      <c r="CN8" s="59"/>
      <c r="CO8" s="59"/>
      <c r="CP8" s="15"/>
      <c r="CQ8" s="15"/>
      <c r="CR8" s="15"/>
      <c r="CS8" s="15"/>
      <c r="CT8" s="60" t="e">
        <v>#DIV/0!</v>
      </c>
      <c r="CU8" s="18">
        <v>0</v>
      </c>
      <c r="CV8" s="18">
        <v>0</v>
      </c>
      <c r="CW8" s="59"/>
      <c r="CX8" s="59"/>
      <c r="CY8" s="15"/>
      <c r="CZ8" s="15"/>
      <c r="DA8" s="15"/>
      <c r="DB8" s="15"/>
      <c r="DC8" s="60">
        <v>1</v>
      </c>
      <c r="DD8" s="18">
        <v>1</v>
      </c>
      <c r="DE8" s="18">
        <v>1</v>
      </c>
      <c r="DF8" s="59"/>
      <c r="DG8" s="59"/>
      <c r="DH8" s="63" t="s">
        <v>78</v>
      </c>
      <c r="DI8" s="63"/>
      <c r="DJ8" s="63"/>
      <c r="DK8" s="63"/>
      <c r="DL8" s="60">
        <v>1</v>
      </c>
      <c r="DM8" s="18">
        <v>1</v>
      </c>
      <c r="DN8" s="18">
        <v>1</v>
      </c>
      <c r="DO8" s="59"/>
      <c r="DP8" s="59"/>
      <c r="DQ8" s="15"/>
      <c r="DR8" s="15"/>
      <c r="DS8" s="15"/>
      <c r="DT8" s="15"/>
      <c r="DU8" s="60">
        <v>1</v>
      </c>
      <c r="DV8" s="18">
        <v>3</v>
      </c>
      <c r="DW8" s="18">
        <v>3</v>
      </c>
      <c r="DX8" s="59"/>
      <c r="DY8" s="59"/>
      <c r="DZ8" s="15" t="s">
        <v>78</v>
      </c>
      <c r="EA8" s="15" t="s">
        <v>116</v>
      </c>
      <c r="EB8" s="15" t="s">
        <v>117</v>
      </c>
      <c r="EC8" s="15"/>
      <c r="ED8" s="60">
        <v>1</v>
      </c>
      <c r="EE8" s="18">
        <v>1</v>
      </c>
      <c r="EF8" s="18">
        <v>1</v>
      </c>
      <c r="EG8" s="59"/>
      <c r="EH8" s="59"/>
      <c r="EI8" s="15"/>
      <c r="EJ8" s="15"/>
      <c r="EK8" s="15"/>
      <c r="EL8" s="15"/>
      <c r="EM8" s="60">
        <v>1</v>
      </c>
      <c r="EN8" s="18">
        <v>1</v>
      </c>
      <c r="EO8" s="18">
        <v>1</v>
      </c>
      <c r="EP8" s="59"/>
      <c r="EQ8" s="59"/>
      <c r="ER8" s="63" t="s">
        <v>78</v>
      </c>
      <c r="ES8" s="15"/>
      <c r="ET8" s="15"/>
      <c r="EU8" s="15"/>
      <c r="EV8" s="62">
        <v>100</v>
      </c>
      <c r="EW8" s="18">
        <v>1</v>
      </c>
      <c r="EX8" s="18">
        <v>1</v>
      </c>
      <c r="EY8" s="59"/>
      <c r="EZ8" s="59"/>
      <c r="FA8" s="15"/>
      <c r="FB8" s="15"/>
      <c r="FC8" s="15"/>
      <c r="FD8" s="15"/>
      <c r="FE8" s="60" t="e">
        <v>#DIV/0!</v>
      </c>
      <c r="FF8" s="18">
        <v>0</v>
      </c>
      <c r="FG8" s="18">
        <v>0</v>
      </c>
      <c r="FH8" s="59"/>
      <c r="FI8" s="59"/>
      <c r="FJ8" s="15"/>
      <c r="FK8" s="15"/>
      <c r="FL8" s="15"/>
      <c r="FM8" s="15"/>
      <c r="FN8" s="60" t="e">
        <v>#DIV/0!</v>
      </c>
      <c r="FO8" s="18">
        <v>0</v>
      </c>
      <c r="FP8" s="18">
        <v>0</v>
      </c>
      <c r="FQ8" s="59"/>
      <c r="FR8" s="59"/>
      <c r="FS8" s="63" t="s">
        <v>78</v>
      </c>
      <c r="FT8" s="15"/>
      <c r="FU8" s="15"/>
      <c r="FV8" s="15"/>
      <c r="FW8" s="60" t="e">
        <v>#DIV/0!</v>
      </c>
      <c r="FX8" s="18">
        <v>1</v>
      </c>
      <c r="FY8" s="18">
        <v>0</v>
      </c>
      <c r="FZ8" s="59"/>
      <c r="GA8" s="59"/>
      <c r="GB8" s="15" t="s">
        <v>78</v>
      </c>
      <c r="GC8" s="15" t="s">
        <v>131</v>
      </c>
      <c r="GD8" s="15" t="s">
        <v>132</v>
      </c>
      <c r="GE8" s="15"/>
      <c r="GF8" s="60">
        <v>1</v>
      </c>
      <c r="GG8" s="18">
        <v>2</v>
      </c>
      <c r="GH8" s="18">
        <v>2</v>
      </c>
      <c r="GI8" s="59"/>
      <c r="GJ8" s="59"/>
      <c r="GK8" s="15"/>
      <c r="GL8" s="15"/>
      <c r="GM8" s="15"/>
      <c r="GN8" s="15" t="s">
        <v>134</v>
      </c>
      <c r="GO8" s="60">
        <v>1</v>
      </c>
      <c r="GP8" s="18">
        <v>3</v>
      </c>
      <c r="GQ8" s="18">
        <v>3</v>
      </c>
      <c r="GR8" s="59"/>
      <c r="GS8" s="59"/>
      <c r="GT8" s="63" t="s">
        <v>78</v>
      </c>
      <c r="GU8" s="15"/>
      <c r="GV8" s="15"/>
      <c r="GW8" s="60" t="e">
        <v>#DIV/0!</v>
      </c>
      <c r="GX8" s="18">
        <v>0</v>
      </c>
      <c r="GY8" s="18">
        <v>0</v>
      </c>
      <c r="GZ8" s="59"/>
      <c r="HA8" s="59"/>
      <c r="HB8" s="63" t="s">
        <v>78</v>
      </c>
      <c r="HC8" s="15"/>
      <c r="HD8" s="15"/>
      <c r="HE8" s="15"/>
      <c r="HF8" s="60">
        <v>1</v>
      </c>
      <c r="HG8" s="18">
        <v>1</v>
      </c>
      <c r="HH8" s="18">
        <v>1</v>
      </c>
      <c r="HI8" s="59"/>
      <c r="HJ8" s="59"/>
      <c r="HK8" s="15"/>
      <c r="HL8" s="15"/>
      <c r="HM8" s="15"/>
      <c r="HN8" s="15"/>
      <c r="HO8" s="62">
        <v>100</v>
      </c>
      <c r="HP8" s="18">
        <v>1</v>
      </c>
      <c r="HQ8" s="18">
        <v>1</v>
      </c>
      <c r="HR8" s="59"/>
      <c r="HS8" s="59"/>
      <c r="HT8" s="59"/>
      <c r="HU8" s="59"/>
      <c r="HV8" s="59"/>
    </row>
    <row r="9" spans="1:234" ht="69" customHeight="1" x14ac:dyDescent="0.25">
      <c r="A9" s="11" t="s">
        <v>5</v>
      </c>
      <c r="B9" s="12" t="s">
        <v>6</v>
      </c>
      <c r="C9" s="13" t="s">
        <v>18</v>
      </c>
      <c r="D9" s="60">
        <f t="shared" si="0"/>
        <v>0.63636363636363635</v>
      </c>
      <c r="E9" s="18">
        <f>SUMIF($J$4:$HQ$4,E$4,$J9:$HQ9)</f>
        <v>21</v>
      </c>
      <c r="F9" s="18">
        <f>SUMIF($J$4:$HQ$4,F$4,$J9:$HQ9)</f>
        <v>33</v>
      </c>
      <c r="G9" s="59"/>
      <c r="H9" s="59"/>
      <c r="J9" s="60">
        <v>1</v>
      </c>
      <c r="K9" s="18">
        <v>1</v>
      </c>
      <c r="L9" s="18">
        <v>1</v>
      </c>
      <c r="M9" s="59"/>
      <c r="N9" s="59"/>
      <c r="O9" s="15"/>
      <c r="P9" s="15"/>
      <c r="Q9" s="15"/>
      <c r="R9" s="15"/>
      <c r="S9" s="60">
        <v>0</v>
      </c>
      <c r="T9" s="18">
        <v>1</v>
      </c>
      <c r="U9" s="18">
        <v>2</v>
      </c>
      <c r="V9" s="59"/>
      <c r="W9" s="59"/>
      <c r="X9" s="15" t="s">
        <v>61</v>
      </c>
      <c r="Y9" s="15" t="s">
        <v>74</v>
      </c>
      <c r="Z9" s="15" t="s">
        <v>75</v>
      </c>
      <c r="AA9" s="15"/>
      <c r="AB9" s="60">
        <v>0</v>
      </c>
      <c r="AC9" s="18">
        <v>4</v>
      </c>
      <c r="AD9" s="18">
        <v>6</v>
      </c>
      <c r="AE9" s="59"/>
      <c r="AF9" s="59"/>
      <c r="AG9" s="15" t="s">
        <v>61</v>
      </c>
      <c r="AH9" s="15" t="s">
        <v>83</v>
      </c>
      <c r="AI9" s="15" t="s">
        <v>82</v>
      </c>
      <c r="AJ9" s="15"/>
      <c r="AK9" s="62">
        <v>0</v>
      </c>
      <c r="AL9" s="18">
        <v>2</v>
      </c>
      <c r="AM9" s="18">
        <v>3</v>
      </c>
      <c r="AN9" s="59"/>
      <c r="AO9" s="59"/>
      <c r="AP9" s="15"/>
      <c r="AQ9" s="15"/>
      <c r="AR9" s="15"/>
      <c r="AS9" s="15"/>
      <c r="AT9" s="18">
        <v>1</v>
      </c>
      <c r="AU9" s="18">
        <v>1</v>
      </c>
      <c r="AV9" s="59"/>
      <c r="AW9" s="59"/>
      <c r="AX9" s="15" t="s">
        <v>61</v>
      </c>
      <c r="AY9" s="15" t="s">
        <v>89</v>
      </c>
      <c r="AZ9" s="15" t="s">
        <v>90</v>
      </c>
      <c r="BA9" s="15"/>
      <c r="BB9" s="18">
        <v>0</v>
      </c>
      <c r="BC9" s="18">
        <v>0</v>
      </c>
      <c r="BD9" s="59"/>
      <c r="BE9" s="59"/>
      <c r="BF9" s="63" t="s">
        <v>78</v>
      </c>
      <c r="BG9" s="15"/>
      <c r="BH9" s="15"/>
      <c r="BI9" s="15"/>
      <c r="BJ9" s="60">
        <v>0</v>
      </c>
      <c r="BK9" s="18">
        <v>1</v>
      </c>
      <c r="BL9" s="18">
        <v>1</v>
      </c>
      <c r="BM9" s="59"/>
      <c r="BN9" s="59"/>
      <c r="BO9" s="63" t="s">
        <v>78</v>
      </c>
      <c r="BP9" s="63"/>
      <c r="BQ9" s="63"/>
      <c r="BR9" s="15"/>
      <c r="BS9" s="60">
        <v>0</v>
      </c>
      <c r="BT9" s="18">
        <v>0</v>
      </c>
      <c r="BU9" s="18">
        <v>2</v>
      </c>
      <c r="BV9" s="59"/>
      <c r="BW9" s="59"/>
      <c r="BX9" s="15" t="s">
        <v>78</v>
      </c>
      <c r="BY9" s="15" t="s">
        <v>101</v>
      </c>
      <c r="BZ9" s="15" t="s">
        <v>99</v>
      </c>
      <c r="CA9" s="15" t="s">
        <v>102</v>
      </c>
      <c r="CB9" s="60">
        <v>0</v>
      </c>
      <c r="CC9" s="18">
        <v>1</v>
      </c>
      <c r="CD9" s="18">
        <v>1</v>
      </c>
      <c r="CE9" s="59"/>
      <c r="CF9" s="59"/>
      <c r="CG9" s="63" t="s">
        <v>78</v>
      </c>
      <c r="CH9" s="63"/>
      <c r="CI9" s="63"/>
      <c r="CJ9" s="15"/>
      <c r="CK9" s="60" t="e">
        <v>#DIV/0!</v>
      </c>
      <c r="CL9" s="18">
        <v>0</v>
      </c>
      <c r="CM9" s="18">
        <v>0</v>
      </c>
      <c r="CN9" s="59"/>
      <c r="CO9" s="59"/>
      <c r="CP9" s="15"/>
      <c r="CQ9" s="15"/>
      <c r="CR9" s="15"/>
      <c r="CS9" s="15"/>
      <c r="CT9" s="60" t="e">
        <v>#DIV/0!</v>
      </c>
      <c r="CU9" s="18">
        <v>0</v>
      </c>
      <c r="CV9" s="18">
        <v>0</v>
      </c>
      <c r="CW9" s="59"/>
      <c r="CX9" s="59"/>
      <c r="CY9" s="15"/>
      <c r="CZ9" s="15"/>
      <c r="DA9" s="15"/>
      <c r="DB9" s="15"/>
      <c r="DC9" s="60">
        <v>0</v>
      </c>
      <c r="DD9" s="18">
        <v>1</v>
      </c>
      <c r="DE9" s="18">
        <v>1</v>
      </c>
      <c r="DF9" s="59"/>
      <c r="DG9" s="59"/>
      <c r="DH9" s="63" t="s">
        <v>78</v>
      </c>
      <c r="DI9" s="63"/>
      <c r="DJ9" s="63"/>
      <c r="DK9" s="63"/>
      <c r="DL9" s="60">
        <v>0</v>
      </c>
      <c r="DM9" s="18">
        <v>0</v>
      </c>
      <c r="DN9" s="18">
        <v>1</v>
      </c>
      <c r="DO9" s="59"/>
      <c r="DP9" s="59"/>
      <c r="DQ9" s="15"/>
      <c r="DR9" s="15"/>
      <c r="DS9" s="15"/>
      <c r="DT9" s="15"/>
      <c r="DU9" s="60">
        <v>0</v>
      </c>
      <c r="DV9" s="18">
        <v>2</v>
      </c>
      <c r="DW9" s="18">
        <v>3</v>
      </c>
      <c r="DX9" s="59"/>
      <c r="DY9" s="59"/>
      <c r="DZ9" s="15" t="s">
        <v>61</v>
      </c>
      <c r="EA9" s="15" t="s">
        <v>83</v>
      </c>
      <c r="EB9" s="15" t="s">
        <v>82</v>
      </c>
      <c r="EC9" s="15"/>
      <c r="ED9" s="60">
        <v>0</v>
      </c>
      <c r="EE9" s="18">
        <v>0</v>
      </c>
      <c r="EF9" s="18">
        <v>1</v>
      </c>
      <c r="EG9" s="59"/>
      <c r="EH9" s="59"/>
      <c r="EI9" s="15" t="s">
        <v>61</v>
      </c>
      <c r="EJ9" s="15" t="s">
        <v>122</v>
      </c>
      <c r="EK9" s="15" t="s">
        <v>120</v>
      </c>
      <c r="EL9" s="15"/>
      <c r="EM9" s="60">
        <v>0</v>
      </c>
      <c r="EN9" s="18">
        <v>1</v>
      </c>
      <c r="EO9" s="18">
        <v>1</v>
      </c>
      <c r="EP9" s="59"/>
      <c r="EQ9" s="59"/>
      <c r="ER9" s="63" t="s">
        <v>78</v>
      </c>
      <c r="ES9" s="15"/>
      <c r="ET9" s="15"/>
      <c r="EU9" s="15"/>
      <c r="EV9" s="62">
        <v>0</v>
      </c>
      <c r="EW9" s="18">
        <v>1</v>
      </c>
      <c r="EX9" s="18">
        <v>1</v>
      </c>
      <c r="EY9" s="59"/>
      <c r="EZ9" s="59"/>
      <c r="FA9" s="15"/>
      <c r="FB9" s="15"/>
      <c r="FC9" s="15"/>
      <c r="FD9" s="15" t="s">
        <v>125</v>
      </c>
      <c r="FE9" s="60" t="e">
        <v>#DIV/0!</v>
      </c>
      <c r="FF9" s="18">
        <v>0</v>
      </c>
      <c r="FG9" s="18">
        <v>0</v>
      </c>
      <c r="FH9" s="59"/>
      <c r="FI9" s="59"/>
      <c r="FJ9" s="15"/>
      <c r="FK9" s="15"/>
      <c r="FL9" s="15"/>
      <c r="FM9" s="15"/>
      <c r="FN9" s="60" t="e">
        <v>#DIV/0!</v>
      </c>
      <c r="FO9" s="18">
        <v>0</v>
      </c>
      <c r="FP9" s="18">
        <v>0</v>
      </c>
      <c r="FQ9" s="59"/>
      <c r="FR9" s="59"/>
      <c r="FS9" s="63" t="s">
        <v>78</v>
      </c>
      <c r="FT9" s="15"/>
      <c r="FU9" s="15"/>
      <c r="FV9" s="15"/>
      <c r="FW9" s="60">
        <v>0</v>
      </c>
      <c r="FX9" s="18">
        <v>0</v>
      </c>
      <c r="FY9" s="18">
        <v>1</v>
      </c>
      <c r="FZ9" s="59"/>
      <c r="GA9" s="59"/>
      <c r="GB9" s="15" t="s">
        <v>78</v>
      </c>
      <c r="GC9" s="15" t="s">
        <v>131</v>
      </c>
      <c r="GD9" s="15" t="s">
        <v>133</v>
      </c>
      <c r="GE9" s="15"/>
      <c r="GF9" s="60">
        <v>1</v>
      </c>
      <c r="GG9" s="18">
        <v>2</v>
      </c>
      <c r="GH9" s="18">
        <v>2</v>
      </c>
      <c r="GI9" s="59"/>
      <c r="GJ9" s="59"/>
      <c r="GK9" s="15"/>
      <c r="GL9" s="15"/>
      <c r="GM9" s="15"/>
      <c r="GN9" s="15" t="s">
        <v>134</v>
      </c>
      <c r="GO9" s="60">
        <v>0</v>
      </c>
      <c r="GP9" s="18">
        <v>3</v>
      </c>
      <c r="GQ9" s="18">
        <v>3</v>
      </c>
      <c r="GR9" s="59"/>
      <c r="GS9" s="59"/>
      <c r="GT9" s="63" t="s">
        <v>78</v>
      </c>
      <c r="GU9" s="15"/>
      <c r="GV9" s="15"/>
      <c r="GW9" s="60" t="e">
        <v>#DIV/0!</v>
      </c>
      <c r="GX9" s="18">
        <v>0</v>
      </c>
      <c r="GY9" s="18">
        <v>0</v>
      </c>
      <c r="GZ9" s="59"/>
      <c r="HA9" s="59"/>
      <c r="HB9" s="63" t="s">
        <v>78</v>
      </c>
      <c r="HC9" s="15"/>
      <c r="HD9" s="15"/>
      <c r="HE9" s="15"/>
      <c r="HF9" s="60">
        <v>0</v>
      </c>
      <c r="HG9" s="18">
        <v>0</v>
      </c>
      <c r="HH9" s="18">
        <v>1</v>
      </c>
      <c r="HI9" s="59"/>
      <c r="HJ9" s="59"/>
      <c r="HK9" s="15"/>
      <c r="HL9" s="15"/>
      <c r="HM9" s="15"/>
      <c r="HN9" s="15"/>
      <c r="HO9" s="62">
        <v>0</v>
      </c>
      <c r="HP9" s="18">
        <v>0</v>
      </c>
      <c r="HQ9" s="18">
        <v>1</v>
      </c>
      <c r="HR9" s="59"/>
      <c r="HS9" s="59"/>
      <c r="HT9" s="59"/>
      <c r="HU9" s="59"/>
      <c r="HV9" s="59"/>
      <c r="HW9" s="65" t="s">
        <v>61</v>
      </c>
      <c r="HX9" s="66" t="s">
        <v>162</v>
      </c>
      <c r="HY9" s="66" t="s">
        <v>163</v>
      </c>
      <c r="HZ9" s="15"/>
    </row>
    <row r="10" spans="1:234" ht="69" customHeight="1" x14ac:dyDescent="0.25">
      <c r="A10" s="11" t="s">
        <v>5</v>
      </c>
      <c r="B10" s="12" t="s">
        <v>6</v>
      </c>
      <c r="C10" s="13" t="s">
        <v>19</v>
      </c>
      <c r="D10" s="60">
        <f t="shared" si="0"/>
        <v>0.125</v>
      </c>
      <c r="E10" s="18">
        <f>SUMIF($J$4:$HQ$4,E$4,$J10:$HQ10)</f>
        <v>3</v>
      </c>
      <c r="F10" s="18">
        <f>SUMIF($J$4:$HQ$4,F$4,$J10:$HQ10)</f>
        <v>24</v>
      </c>
      <c r="G10" s="59"/>
      <c r="H10" s="59"/>
      <c r="J10" s="60">
        <v>1</v>
      </c>
      <c r="K10" s="18">
        <v>1</v>
      </c>
      <c r="L10" s="18">
        <v>1</v>
      </c>
      <c r="M10" s="59"/>
      <c r="N10" s="59"/>
      <c r="O10" s="15" t="s">
        <v>61</v>
      </c>
      <c r="P10" s="15" t="s">
        <v>66</v>
      </c>
      <c r="Q10" s="15" t="s">
        <v>67</v>
      </c>
      <c r="R10" s="15"/>
      <c r="S10" s="60">
        <v>0</v>
      </c>
      <c r="T10" s="18">
        <v>0</v>
      </c>
      <c r="U10" s="18">
        <v>1</v>
      </c>
      <c r="V10" s="59"/>
      <c r="W10" s="59"/>
      <c r="X10" s="15"/>
      <c r="Y10" s="15"/>
      <c r="Z10" s="15"/>
      <c r="AA10" s="15"/>
      <c r="AB10" s="60">
        <v>0</v>
      </c>
      <c r="AC10" s="18">
        <v>0</v>
      </c>
      <c r="AD10" s="18">
        <v>5</v>
      </c>
      <c r="AE10" s="59"/>
      <c r="AF10" s="59"/>
      <c r="AG10" s="15" t="s">
        <v>61</v>
      </c>
      <c r="AH10" s="15" t="s">
        <v>84</v>
      </c>
      <c r="AI10" s="15" t="s">
        <v>82</v>
      </c>
      <c r="AJ10" s="15"/>
      <c r="AK10" s="62">
        <v>0</v>
      </c>
      <c r="AL10" s="18">
        <v>0</v>
      </c>
      <c r="AM10" s="18">
        <v>2</v>
      </c>
      <c r="AN10" s="59"/>
      <c r="AO10" s="59"/>
      <c r="AP10" s="15"/>
      <c r="AQ10" s="15"/>
      <c r="AR10" s="15"/>
      <c r="AS10" s="15"/>
      <c r="AT10" s="18">
        <v>0</v>
      </c>
      <c r="AU10" s="18">
        <v>1</v>
      </c>
      <c r="AV10" s="59"/>
      <c r="AW10" s="59"/>
      <c r="AX10" s="15" t="s">
        <v>61</v>
      </c>
      <c r="AY10" s="15" t="s">
        <v>89</v>
      </c>
      <c r="AZ10" s="15" t="s">
        <v>90</v>
      </c>
      <c r="BA10" s="15"/>
      <c r="BB10" s="18">
        <v>0</v>
      </c>
      <c r="BC10" s="18">
        <v>0</v>
      </c>
      <c r="BD10" s="59"/>
      <c r="BE10" s="59"/>
      <c r="BF10" s="63" t="s">
        <v>78</v>
      </c>
      <c r="BG10" s="15"/>
      <c r="BH10" s="15"/>
      <c r="BI10" s="15"/>
      <c r="BJ10" s="60">
        <v>0</v>
      </c>
      <c r="BK10" s="18">
        <v>0</v>
      </c>
      <c r="BL10" s="18">
        <v>1</v>
      </c>
      <c r="BM10" s="59"/>
      <c r="BN10" s="59"/>
      <c r="BO10" s="63" t="s">
        <v>61</v>
      </c>
      <c r="BP10" s="63" t="s">
        <v>93</v>
      </c>
      <c r="BQ10" s="63" t="s">
        <v>94</v>
      </c>
      <c r="BR10" s="15"/>
      <c r="BS10" s="60">
        <v>1</v>
      </c>
      <c r="BT10" s="18">
        <v>1</v>
      </c>
      <c r="BU10" s="18">
        <v>1</v>
      </c>
      <c r="BV10" s="59"/>
      <c r="BW10" s="59"/>
      <c r="BX10" s="15"/>
      <c r="BY10" s="15"/>
      <c r="BZ10" s="15"/>
      <c r="CA10" s="15" t="s">
        <v>103</v>
      </c>
      <c r="CB10" s="60">
        <v>0</v>
      </c>
      <c r="CC10" s="18">
        <v>0</v>
      </c>
      <c r="CD10" s="18">
        <v>1</v>
      </c>
      <c r="CE10" s="59"/>
      <c r="CF10" s="59"/>
      <c r="CG10" s="63" t="s">
        <v>61</v>
      </c>
      <c r="CH10" s="63" t="s">
        <v>93</v>
      </c>
      <c r="CI10" s="63" t="s">
        <v>104</v>
      </c>
      <c r="CJ10" s="15"/>
      <c r="CK10" s="60" t="e">
        <v>#DIV/0!</v>
      </c>
      <c r="CL10" s="18">
        <v>0</v>
      </c>
      <c r="CM10" s="18">
        <v>0</v>
      </c>
      <c r="CN10" s="59"/>
      <c r="CO10" s="59"/>
      <c r="CP10" s="15"/>
      <c r="CQ10" s="15"/>
      <c r="CR10" s="15"/>
      <c r="CS10" s="15"/>
      <c r="CT10" s="60" t="e">
        <v>#DIV/0!</v>
      </c>
      <c r="CU10" s="18">
        <v>0</v>
      </c>
      <c r="CV10" s="18">
        <v>0</v>
      </c>
      <c r="CW10" s="59"/>
      <c r="CX10" s="59"/>
      <c r="CY10" s="15"/>
      <c r="CZ10" s="15"/>
      <c r="DA10" s="15"/>
      <c r="DB10" s="15"/>
      <c r="DC10" s="60">
        <v>0</v>
      </c>
      <c r="DD10" s="18">
        <v>0</v>
      </c>
      <c r="DE10" s="18">
        <v>1</v>
      </c>
      <c r="DF10" s="59"/>
      <c r="DG10" s="59"/>
      <c r="DH10" s="63" t="s">
        <v>61</v>
      </c>
      <c r="DI10" s="63" t="s">
        <v>93</v>
      </c>
      <c r="DJ10" s="63" t="s">
        <v>94</v>
      </c>
      <c r="DK10" s="63"/>
      <c r="DL10" s="60" t="e">
        <v>#DIV/0!</v>
      </c>
      <c r="DM10" s="18">
        <v>0</v>
      </c>
      <c r="DN10" s="18">
        <v>0</v>
      </c>
      <c r="DO10" s="59"/>
      <c r="DP10" s="59"/>
      <c r="DQ10" s="15"/>
      <c r="DR10" s="15"/>
      <c r="DS10" s="15"/>
      <c r="DT10" s="15"/>
      <c r="DU10" s="60">
        <v>0</v>
      </c>
      <c r="DV10" s="18">
        <v>0</v>
      </c>
      <c r="DW10" s="18">
        <v>2</v>
      </c>
      <c r="DX10" s="59"/>
      <c r="DY10" s="59"/>
      <c r="DZ10" s="15" t="s">
        <v>61</v>
      </c>
      <c r="EA10" s="15" t="s">
        <v>84</v>
      </c>
      <c r="EB10" s="15" t="s">
        <v>82</v>
      </c>
      <c r="EC10" s="15"/>
      <c r="ED10" s="60" t="e">
        <v>#DIV/0!</v>
      </c>
      <c r="EE10" s="18">
        <v>0</v>
      </c>
      <c r="EF10" s="18">
        <v>0</v>
      </c>
      <c r="EG10" s="59"/>
      <c r="EH10" s="59"/>
      <c r="EI10" s="15" t="s">
        <v>61</v>
      </c>
      <c r="EJ10" s="15" t="s">
        <v>123</v>
      </c>
      <c r="EK10" s="15" t="s">
        <v>120</v>
      </c>
      <c r="EL10" s="15"/>
      <c r="EM10" s="60">
        <v>0</v>
      </c>
      <c r="EN10" s="18">
        <v>0</v>
      </c>
      <c r="EO10" s="18">
        <v>1</v>
      </c>
      <c r="EP10" s="59"/>
      <c r="EQ10" s="59"/>
      <c r="ER10" s="63" t="s">
        <v>61</v>
      </c>
      <c r="ES10" s="63" t="s">
        <v>93</v>
      </c>
      <c r="ET10" s="63" t="s">
        <v>94</v>
      </c>
      <c r="EU10" s="15"/>
      <c r="EV10" s="62">
        <v>100</v>
      </c>
      <c r="EW10" s="18">
        <v>1</v>
      </c>
      <c r="EX10" s="18">
        <v>1</v>
      </c>
      <c r="EY10" s="59"/>
      <c r="EZ10" s="59"/>
      <c r="FA10" s="15" t="s">
        <v>95</v>
      </c>
      <c r="FB10" s="15"/>
      <c r="FC10" s="15"/>
      <c r="FD10" s="15" t="s">
        <v>126</v>
      </c>
      <c r="FE10" s="60" t="e">
        <v>#DIV/0!</v>
      </c>
      <c r="FF10" s="18">
        <v>0</v>
      </c>
      <c r="FG10" s="18">
        <v>0</v>
      </c>
      <c r="FH10" s="59"/>
      <c r="FI10" s="59"/>
      <c r="FJ10" s="15" t="s">
        <v>61</v>
      </c>
      <c r="FK10" s="15" t="s">
        <v>129</v>
      </c>
      <c r="FL10" s="15" t="s">
        <v>130</v>
      </c>
      <c r="FM10" s="15"/>
      <c r="FN10" s="60" t="e">
        <v>#DIV/0!</v>
      </c>
      <c r="FO10" s="18">
        <v>0</v>
      </c>
      <c r="FP10" s="18">
        <v>0</v>
      </c>
      <c r="FQ10" s="59"/>
      <c r="FR10" s="59"/>
      <c r="FS10" s="63" t="s">
        <v>78</v>
      </c>
      <c r="FT10" s="15"/>
      <c r="FU10" s="15"/>
      <c r="FV10" s="15"/>
      <c r="FW10" s="60" t="e">
        <v>#DIV/0!</v>
      </c>
      <c r="FX10" s="18">
        <v>0</v>
      </c>
      <c r="FY10" s="18">
        <v>0</v>
      </c>
      <c r="FZ10" s="59"/>
      <c r="GA10" s="59"/>
      <c r="GB10" s="15"/>
      <c r="GC10" s="15"/>
      <c r="GD10" s="15"/>
      <c r="GE10" s="15"/>
      <c r="GF10" s="60">
        <v>0</v>
      </c>
      <c r="GG10" s="18">
        <v>0</v>
      </c>
      <c r="GH10" s="18">
        <v>2</v>
      </c>
      <c r="GI10" s="59"/>
      <c r="GJ10" s="59"/>
      <c r="GK10" s="15" t="s">
        <v>78</v>
      </c>
      <c r="GL10" s="15" t="s">
        <v>135</v>
      </c>
      <c r="GM10" s="15" t="s">
        <v>136</v>
      </c>
      <c r="GN10" s="15" t="s">
        <v>137</v>
      </c>
      <c r="GO10" s="60">
        <v>0</v>
      </c>
      <c r="GP10" s="18">
        <v>0</v>
      </c>
      <c r="GQ10" s="18">
        <v>3</v>
      </c>
      <c r="GR10" s="59"/>
      <c r="GS10" s="59"/>
      <c r="GT10" s="63" t="s">
        <v>61</v>
      </c>
      <c r="GU10" s="63" t="s">
        <v>93</v>
      </c>
      <c r="GV10" s="63" t="s">
        <v>94</v>
      </c>
      <c r="GW10" s="60" t="e">
        <v>#DIV/0!</v>
      </c>
      <c r="GX10" s="18">
        <v>0</v>
      </c>
      <c r="GY10" s="18">
        <v>0</v>
      </c>
      <c r="GZ10" s="59"/>
      <c r="HA10" s="59"/>
      <c r="HB10" s="63" t="s">
        <v>78</v>
      </c>
      <c r="HC10" s="15"/>
      <c r="HD10" s="15"/>
      <c r="HE10" s="15"/>
      <c r="HF10" s="60" t="e">
        <v>#DIV/0!</v>
      </c>
      <c r="HG10" s="18">
        <v>0</v>
      </c>
      <c r="HH10" s="18">
        <v>0</v>
      </c>
      <c r="HI10" s="59"/>
      <c r="HJ10" s="59"/>
      <c r="HK10" s="15"/>
      <c r="HL10" s="15"/>
      <c r="HM10" s="15"/>
      <c r="HN10" s="15" t="s">
        <v>145</v>
      </c>
      <c r="HO10" s="62">
        <v>0</v>
      </c>
      <c r="HP10" s="18">
        <v>0</v>
      </c>
      <c r="HQ10" s="18">
        <v>1</v>
      </c>
      <c r="HR10" s="59"/>
      <c r="HS10" s="59"/>
      <c r="HT10" s="59"/>
      <c r="HU10" s="59"/>
      <c r="HV10" s="59"/>
      <c r="HW10" s="65" t="s">
        <v>61</v>
      </c>
      <c r="HX10" s="66" t="s">
        <v>164</v>
      </c>
      <c r="HY10" s="66" t="s">
        <v>165</v>
      </c>
      <c r="HZ10" s="15"/>
    </row>
    <row r="11" spans="1:234" ht="69" customHeight="1" x14ac:dyDescent="0.25">
      <c r="A11" s="11" t="s">
        <v>5</v>
      </c>
      <c r="B11" s="12" t="s">
        <v>6</v>
      </c>
      <c r="C11" s="13" t="s">
        <v>20</v>
      </c>
      <c r="D11" s="60">
        <f t="shared" si="0"/>
        <v>0.98257839721254359</v>
      </c>
      <c r="E11" s="18">
        <f>SUMIF($J$4:$HQ$4,E$4,$J11:$HQ11)</f>
        <v>1128</v>
      </c>
      <c r="F11" s="18">
        <f>SUMIF($J$4:$HQ$4,F$4,$J11:$HQ11)</f>
        <v>1148</v>
      </c>
      <c r="G11" s="59"/>
      <c r="H11" s="59"/>
      <c r="J11" s="60">
        <v>1.037037037037037</v>
      </c>
      <c r="K11" s="18">
        <v>56</v>
      </c>
      <c r="L11" s="18">
        <v>54</v>
      </c>
      <c r="M11" s="59"/>
      <c r="N11" s="59"/>
      <c r="O11" s="15" t="s">
        <v>61</v>
      </c>
      <c r="P11" s="61" t="s">
        <v>68</v>
      </c>
      <c r="Q11" s="15" t="s">
        <v>69</v>
      </c>
      <c r="R11" s="15"/>
      <c r="S11" s="60">
        <v>1.0714285714285714</v>
      </c>
      <c r="T11" s="18">
        <v>15</v>
      </c>
      <c r="U11" s="18">
        <v>14</v>
      </c>
      <c r="V11" s="59"/>
      <c r="W11" s="59"/>
      <c r="X11" s="15" t="s">
        <v>76</v>
      </c>
      <c r="Y11" s="15" t="s">
        <v>77</v>
      </c>
      <c r="Z11" s="15" t="s">
        <v>75</v>
      </c>
      <c r="AA11" s="15"/>
      <c r="AB11" s="60">
        <v>1.032258064516129</v>
      </c>
      <c r="AC11" s="18">
        <v>32</v>
      </c>
      <c r="AD11" s="18">
        <v>31</v>
      </c>
      <c r="AE11" s="59"/>
      <c r="AF11" s="59"/>
      <c r="AG11" s="15" t="s">
        <v>78</v>
      </c>
      <c r="AH11" s="15" t="s">
        <v>85</v>
      </c>
      <c r="AI11" s="15" t="s">
        <v>86</v>
      </c>
      <c r="AJ11" s="15"/>
      <c r="AK11" s="62">
        <v>100</v>
      </c>
      <c r="AL11" s="18">
        <v>32</v>
      </c>
      <c r="AM11" s="18">
        <v>32</v>
      </c>
      <c r="AN11" s="59"/>
      <c r="AO11" s="59"/>
      <c r="AP11" s="15" t="s">
        <v>61</v>
      </c>
      <c r="AQ11" s="15" t="s">
        <v>88</v>
      </c>
      <c r="AR11" s="15"/>
      <c r="AS11" s="15"/>
      <c r="AT11" s="18">
        <v>0</v>
      </c>
      <c r="AU11" s="18">
        <v>0</v>
      </c>
      <c r="AV11" s="59"/>
      <c r="AW11" s="59"/>
      <c r="AX11" s="15"/>
      <c r="AY11" s="15"/>
      <c r="AZ11" s="15"/>
      <c r="BA11" s="15"/>
      <c r="BB11" s="18">
        <v>9</v>
      </c>
      <c r="BC11" s="18">
        <v>8</v>
      </c>
      <c r="BD11" s="59"/>
      <c r="BE11" s="59"/>
      <c r="BF11" s="63" t="s">
        <v>76</v>
      </c>
      <c r="BG11" s="63" t="s">
        <v>91</v>
      </c>
      <c r="BH11" s="63" t="s">
        <v>92</v>
      </c>
      <c r="BI11" s="15"/>
      <c r="BJ11" s="60">
        <v>0.9285714285714286</v>
      </c>
      <c r="BK11" s="18">
        <v>13</v>
      </c>
      <c r="BL11" s="18">
        <v>14</v>
      </c>
      <c r="BM11" s="59"/>
      <c r="BN11" s="59"/>
      <c r="BO11" s="63" t="s">
        <v>95</v>
      </c>
      <c r="BP11" s="63" t="s">
        <v>96</v>
      </c>
      <c r="BQ11" s="63" t="s">
        <v>97</v>
      </c>
      <c r="BR11" s="15"/>
      <c r="BS11" s="60">
        <v>1</v>
      </c>
      <c r="BT11" s="18">
        <v>12</v>
      </c>
      <c r="BU11" s="18">
        <v>12</v>
      </c>
      <c r="BV11" s="59"/>
      <c r="BW11" s="59"/>
      <c r="BX11" s="15" t="s">
        <v>78</v>
      </c>
      <c r="BY11" s="15"/>
      <c r="BZ11" s="15"/>
      <c r="CA11" s="15"/>
      <c r="CB11" s="60">
        <v>1</v>
      </c>
      <c r="CC11" s="18">
        <v>13</v>
      </c>
      <c r="CD11" s="18">
        <v>13</v>
      </c>
      <c r="CE11" s="59"/>
      <c r="CF11" s="59"/>
      <c r="CG11" s="63" t="s">
        <v>78</v>
      </c>
      <c r="CH11" s="15"/>
      <c r="CI11" s="15"/>
      <c r="CJ11" s="15"/>
      <c r="CK11" s="60">
        <v>1.3333333333333333</v>
      </c>
      <c r="CL11" s="18">
        <v>4</v>
      </c>
      <c r="CM11" s="18">
        <v>3</v>
      </c>
      <c r="CN11" s="59"/>
      <c r="CO11" s="59"/>
      <c r="CP11" s="15" t="s">
        <v>95</v>
      </c>
      <c r="CQ11" s="15" t="s">
        <v>106</v>
      </c>
      <c r="CR11" s="15" t="s">
        <v>86</v>
      </c>
      <c r="CS11" s="15"/>
      <c r="CT11" s="60">
        <v>1</v>
      </c>
      <c r="CU11" s="18">
        <v>5</v>
      </c>
      <c r="CV11" s="18">
        <v>5</v>
      </c>
      <c r="CW11" s="59"/>
      <c r="CX11" s="59"/>
      <c r="CY11" s="15"/>
      <c r="CZ11" s="15"/>
      <c r="DA11" s="15"/>
      <c r="DB11" s="15"/>
      <c r="DC11" s="60">
        <v>0.97297297297297303</v>
      </c>
      <c r="DD11" s="18">
        <v>36</v>
      </c>
      <c r="DE11" s="18">
        <v>37</v>
      </c>
      <c r="DF11" s="59"/>
      <c r="DG11" s="59"/>
      <c r="DH11" s="63" t="s">
        <v>95</v>
      </c>
      <c r="DI11" s="63" t="s">
        <v>109</v>
      </c>
      <c r="DJ11" s="63" t="s">
        <v>110</v>
      </c>
      <c r="DK11" s="63"/>
      <c r="DL11" s="60">
        <v>1</v>
      </c>
      <c r="DM11" s="18">
        <v>37</v>
      </c>
      <c r="DN11" s="18">
        <v>37</v>
      </c>
      <c r="DO11" s="59"/>
      <c r="DP11" s="59"/>
      <c r="DQ11" s="15" t="s">
        <v>76</v>
      </c>
      <c r="DR11" s="15" t="s">
        <v>111</v>
      </c>
      <c r="DS11" s="15" t="s">
        <v>112</v>
      </c>
      <c r="DT11" s="15"/>
      <c r="DU11" s="60">
        <v>1</v>
      </c>
      <c r="DV11" s="18">
        <v>125</v>
      </c>
      <c r="DW11" s="18">
        <v>125</v>
      </c>
      <c r="DX11" s="59"/>
      <c r="DY11" s="59"/>
      <c r="DZ11" s="15" t="s">
        <v>61</v>
      </c>
      <c r="EA11" s="15" t="s">
        <v>85</v>
      </c>
      <c r="EB11" s="15" t="s">
        <v>86</v>
      </c>
      <c r="EC11" s="15"/>
      <c r="ED11" s="60">
        <v>1</v>
      </c>
      <c r="EE11" s="18">
        <v>5</v>
      </c>
      <c r="EF11" s="18">
        <v>5</v>
      </c>
      <c r="EG11" s="59"/>
      <c r="EH11" s="59"/>
      <c r="EI11" s="15"/>
      <c r="EJ11" s="15"/>
      <c r="EK11" s="15"/>
      <c r="EL11" s="15"/>
      <c r="EM11" s="60">
        <v>1.0784313725490196</v>
      </c>
      <c r="EN11" s="18">
        <v>55</v>
      </c>
      <c r="EO11" s="18">
        <v>51</v>
      </c>
      <c r="EP11" s="59"/>
      <c r="EQ11" s="59"/>
      <c r="ER11" s="63" t="s">
        <v>76</v>
      </c>
      <c r="ES11" s="63" t="s">
        <v>124</v>
      </c>
      <c r="ET11" s="63" t="s">
        <v>92</v>
      </c>
      <c r="EU11" s="15"/>
      <c r="EV11" s="62">
        <v>100</v>
      </c>
      <c r="EW11" s="18">
        <v>7</v>
      </c>
      <c r="EX11" s="18">
        <v>7</v>
      </c>
      <c r="EY11" s="59"/>
      <c r="EZ11" s="59"/>
      <c r="FA11" s="15"/>
      <c r="FB11" s="15"/>
      <c r="FC11" s="15"/>
      <c r="FD11" s="15"/>
      <c r="FE11" s="60">
        <v>1</v>
      </c>
      <c r="FF11" s="18">
        <v>4</v>
      </c>
      <c r="FG11" s="18">
        <v>4</v>
      </c>
      <c r="FH11" s="59"/>
      <c r="FI11" s="59"/>
      <c r="FJ11" s="15"/>
      <c r="FK11" s="15"/>
      <c r="FL11" s="15"/>
      <c r="FM11" s="15"/>
      <c r="FN11" s="60">
        <v>1.0526315789473684</v>
      </c>
      <c r="FO11" s="18">
        <v>20</v>
      </c>
      <c r="FP11" s="18">
        <v>19</v>
      </c>
      <c r="FQ11" s="59"/>
      <c r="FR11" s="59"/>
      <c r="FS11" s="63" t="s">
        <v>76</v>
      </c>
      <c r="FT11" s="63" t="s">
        <v>91</v>
      </c>
      <c r="FU11" s="63" t="s">
        <v>92</v>
      </c>
      <c r="FV11" s="15"/>
      <c r="FW11" s="60">
        <v>1</v>
      </c>
      <c r="FX11" s="18">
        <v>3</v>
      </c>
      <c r="FY11" s="18">
        <v>3</v>
      </c>
      <c r="FZ11" s="59"/>
      <c r="GA11" s="59"/>
      <c r="GB11" s="15"/>
      <c r="GC11" s="15"/>
      <c r="GD11" s="15"/>
      <c r="GE11" s="15"/>
      <c r="GF11" s="60">
        <v>1.125</v>
      </c>
      <c r="GG11" s="18">
        <v>9</v>
      </c>
      <c r="GH11" s="18">
        <v>8</v>
      </c>
      <c r="GI11" s="59"/>
      <c r="GJ11" s="59"/>
      <c r="GK11" s="15" t="s">
        <v>95</v>
      </c>
      <c r="GL11" s="15" t="s">
        <v>138</v>
      </c>
      <c r="GM11" s="15" t="s">
        <v>139</v>
      </c>
      <c r="GN11" s="15"/>
      <c r="GO11" s="60">
        <v>0.985200845665962</v>
      </c>
      <c r="GP11" s="18">
        <v>466</v>
      </c>
      <c r="GQ11" s="18">
        <v>473</v>
      </c>
      <c r="GR11" s="59"/>
      <c r="GS11" s="59"/>
      <c r="GT11" s="63" t="s">
        <v>76</v>
      </c>
      <c r="GU11" s="63" t="s">
        <v>141</v>
      </c>
      <c r="GV11" s="64" t="s">
        <v>142</v>
      </c>
      <c r="GW11" s="60">
        <v>1</v>
      </c>
      <c r="GX11" s="18">
        <v>1</v>
      </c>
      <c r="GY11" s="18">
        <v>1</v>
      </c>
      <c r="GZ11" s="59"/>
      <c r="HA11" s="59"/>
      <c r="HB11" s="63" t="s">
        <v>78</v>
      </c>
      <c r="HC11" s="15"/>
      <c r="HD11" s="15"/>
      <c r="HE11" s="15"/>
      <c r="HF11" s="60">
        <v>0.95</v>
      </c>
      <c r="HG11" s="18">
        <v>19</v>
      </c>
      <c r="HH11" s="18">
        <v>20</v>
      </c>
      <c r="HI11" s="59"/>
      <c r="HJ11" s="59"/>
      <c r="HK11" s="15"/>
      <c r="HL11" s="15"/>
      <c r="HM11" s="15"/>
      <c r="HN11" s="15"/>
      <c r="HO11" s="62">
        <v>87.20930232558139</v>
      </c>
      <c r="HP11" s="18">
        <v>150</v>
      </c>
      <c r="HQ11" s="18">
        <v>172</v>
      </c>
      <c r="HW11" s="65" t="s">
        <v>61</v>
      </c>
      <c r="HX11" s="66" t="s">
        <v>166</v>
      </c>
      <c r="HY11" s="66" t="s">
        <v>167</v>
      </c>
      <c r="HZ11" s="15"/>
    </row>
    <row r="14" spans="1:234" ht="30.75" customHeight="1" x14ac:dyDescent="0.4">
      <c r="D14" s="86" t="s">
        <v>51</v>
      </c>
      <c r="E14" s="86"/>
      <c r="F14" s="86"/>
      <c r="G14" s="86"/>
      <c r="H14" s="86"/>
      <c r="I14" s="86"/>
      <c r="J14" s="86"/>
      <c r="K14" s="86"/>
      <c r="L14" s="86"/>
      <c r="M14" s="86"/>
      <c r="N14" s="86"/>
      <c r="O14" s="86"/>
    </row>
    <row r="15" spans="1:234" ht="69" x14ac:dyDescent="0.25">
      <c r="A15" s="24" t="s">
        <v>0</v>
      </c>
      <c r="B15" s="6" t="s">
        <v>1</v>
      </c>
      <c r="C15" s="6" t="s">
        <v>2</v>
      </c>
      <c r="D15" s="6" t="s">
        <v>146</v>
      </c>
      <c r="E15" s="6" t="s">
        <v>147</v>
      </c>
      <c r="F15" s="6" t="s">
        <v>148</v>
      </c>
      <c r="G15" s="6" t="s">
        <v>149</v>
      </c>
      <c r="H15" s="6" t="s">
        <v>150</v>
      </c>
      <c r="I15" s="6" t="s">
        <v>151</v>
      </c>
      <c r="J15" s="6" t="s">
        <v>152</v>
      </c>
      <c r="K15" s="6" t="s">
        <v>153</v>
      </c>
      <c r="L15" s="6" t="s">
        <v>154</v>
      </c>
      <c r="M15" s="6" t="s">
        <v>155</v>
      </c>
      <c r="N15" s="6" t="s">
        <v>156</v>
      </c>
      <c r="O15" s="6" t="s">
        <v>157</v>
      </c>
    </row>
    <row r="16" spans="1:234" ht="46.5" customHeight="1" thickBot="1" x14ac:dyDescent="0.3">
      <c r="A16" s="27" t="s">
        <v>5</v>
      </c>
      <c r="B16" s="32" t="s">
        <v>6</v>
      </c>
      <c r="C16" s="28" t="s">
        <v>52</v>
      </c>
      <c r="D16" s="15">
        <v>0.54736399999999996</v>
      </c>
      <c r="E16" s="15">
        <v>29</v>
      </c>
      <c r="F16" s="15">
        <v>59.88</v>
      </c>
      <c r="G16" s="15">
        <v>132.97</v>
      </c>
      <c r="H16" s="15">
        <v>96.13</v>
      </c>
      <c r="I16" s="15">
        <v>103.31</v>
      </c>
      <c r="J16" s="15">
        <v>97.83</v>
      </c>
      <c r="K16" s="15">
        <v>148</v>
      </c>
      <c r="L16" s="65" t="s">
        <v>61</v>
      </c>
      <c r="M16" s="66" t="s">
        <v>158</v>
      </c>
      <c r="N16" s="66" t="s">
        <v>159</v>
      </c>
      <c r="O16" s="15"/>
    </row>
  </sheetData>
  <mergeCells count="28">
    <mergeCell ref="D14:O14"/>
    <mergeCell ref="A1:C1"/>
    <mergeCell ref="D1:H1"/>
    <mergeCell ref="GO1:GV1"/>
    <mergeCell ref="DC1:DK1"/>
    <mergeCell ref="J1:R1"/>
    <mergeCell ref="S1:AA1"/>
    <mergeCell ref="AB1:AJ1"/>
    <mergeCell ref="AK1:AS1"/>
    <mergeCell ref="AT1:BA1"/>
    <mergeCell ref="BB1:BI1"/>
    <mergeCell ref="BJ1:BR1"/>
    <mergeCell ref="BS1:CA1"/>
    <mergeCell ref="CB1:CJ1"/>
    <mergeCell ref="CK1:CS1"/>
    <mergeCell ref="CT1:DB1"/>
    <mergeCell ref="DL1:DT1"/>
    <mergeCell ref="DU1:EC1"/>
    <mergeCell ref="ED1:EL1"/>
    <mergeCell ref="EM1:EU1"/>
    <mergeCell ref="EV1:FD1"/>
    <mergeCell ref="HF1:HN1"/>
    <mergeCell ref="HO1:HZ1"/>
    <mergeCell ref="FE1:FM1"/>
    <mergeCell ref="FN1:FV1"/>
    <mergeCell ref="FW1:GE1"/>
    <mergeCell ref="GF1:GN1"/>
    <mergeCell ref="GW1:HE1"/>
  </mergeCells>
  <dataValidations count="1">
    <dataValidation type="list" allowBlank="1" showInputMessage="1" showErrorMessage="1" sqref="HB5:HB11 HB3">
      <formula1>#N/A</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4">
        <x14:dataValidation type="list" allowBlank="1" showInputMessage="1" showErrorMessage="1">
          <x14:formula1>
            <xm:f>'D:\Usuarios\evaluaciondct\Desktop\Conacyt\Base\OneDrive_1_1-3-2019\[BASE FOSEC - FIT.xlsx]Catálogos'!#REF!</xm:f>
          </x14:formula1>
          <xm:sqref>O5:O11 O3</xm:sqref>
        </x14:dataValidation>
        <x14:dataValidation type="list" allowBlank="1" showInputMessage="1" showErrorMessage="1">
          <x14:formula1>
            <xm:f>'D:\Usuarios\evaluaciondct\Desktop\Conacyt\Base\OneDrive_1_1-3-2019\[BASE FOSEC - INEGI.xlsx]Catálogos'!#REF!</xm:f>
          </x14:formula1>
          <xm:sqref>X5:X11 X3</xm:sqref>
        </x14:dataValidation>
        <x14:dataValidation type="list" allowBlank="1" showInputMessage="1" showErrorMessage="1">
          <x14:formula1>
            <xm:f>'D:\Usuarios\evaluaciondct\Desktop\Conacyt\Base\OneDrive_1_1-3-2019\[BASE FOSEC - HIDROCARBUROS.xlsx]Catálogos'!#REF!</xm:f>
          </x14:formula1>
          <xm:sqref>AG5:AG11 AG3</xm:sqref>
        </x14:dataValidation>
        <x14:dataValidation type="list" allowBlank="1" showInputMessage="1" showErrorMessage="1">
          <x14:formula1>
            <xm:f>'D:\Usuarios\evaluaciondct\Desktop\Conacyt\Base\OneDrive_1_1-3-2019\[BASE FOSEC - FINNOVA.xlsx]Catálogos'!#REF!</xm:f>
          </x14:formula1>
          <xm:sqref>AP5:AP11 AP3</xm:sqref>
        </x14:dataValidation>
        <x14:dataValidation type="list" allowBlank="1" showInputMessage="1" showErrorMessage="1">
          <x14:formula1>
            <xm:f>'D:\Usuarios\evaluaciondct\Desktop\Conacyt\Base\OneDrive_1_1-3-2019\[BASE FOSEC - CONEVAL.xlsx]Catálogos'!#REF!</xm:f>
          </x14:formula1>
          <xm:sqref>AX5:AX11 AX3</xm:sqref>
        </x14:dataValidation>
        <x14:dataValidation type="list" allowBlank="1" showInputMessage="1" showErrorMessage="1">
          <x14:formula1>
            <xm:f>'D:\Usuarios\evaluaciondct\Desktop\Conacyt\Base\OneDrive_1_1-3-2019\[BASE FOSEC - CONAVI.xlsx]Catálogos'!#REF!</xm:f>
          </x14:formula1>
          <xm:sqref>BF5:BF11 BF3</xm:sqref>
        </x14:dataValidation>
        <x14:dataValidation type="list" allowBlank="1" showInputMessage="1" showErrorMessage="1">
          <x14:formula1>
            <xm:f>'D:\Usuarios\evaluaciondct\Desktop\Conacyt\Base\OneDrive_1_1-3-2019\[BASE FOSEC - CONAGUA.xlsx]Catálogos'!#REF!</xm:f>
          </x14:formula1>
          <xm:sqref>BO5:BO11 BO3</xm:sqref>
        </x14:dataValidation>
        <x14:dataValidation type="list" allowBlank="1" showInputMessage="1" showErrorMessage="1">
          <x14:formula1>
            <xm:f>'D:\Usuarios\evaluaciondct\Desktop\Conacyt\Base\OneDrive_1_1-3-2019\[BASE FOSEC - CONAFOR.xlsx]Catálogos'!#REF!</xm:f>
          </x14:formula1>
          <xm:sqref>BX5:BX11 BX3</xm:sqref>
        </x14:dataValidation>
        <x14:dataValidation type="list" allowBlank="1" showInputMessage="1" showErrorMessage="1">
          <x14:formula1>
            <xm:f>'D:\Usuarios\evaluaciondct\Desktop\Conacyt\Base\OneDrive_1_1-3-2019\[BASE FOSEC - INMUJERES.xlsx]Catálogos'!#REF!</xm:f>
          </x14:formula1>
          <xm:sqref>CG5:CG11 CG3</xm:sqref>
        </x14:dataValidation>
        <x14:dataValidation type="list" allowBlank="1" showInputMessage="1" showErrorMessage="1">
          <x14:formula1>
            <xm:f>'D:\Usuarios\evaluaciondct\Desktop\Conacyt\Base\OneDrive_1_1-3-2019\[BASE FOSEC - CFE.xlsx]Catálogos'!#REF!</xm:f>
          </x14:formula1>
          <xm:sqref>CP5:CP11 CP3</xm:sqref>
        </x14:dataValidation>
        <x14:dataValidation type="list" allowBlank="1" showInputMessage="1" showErrorMessage="1">
          <x14:formula1>
            <xm:f>'D:\Usuarios\evaluaciondct\Desktop\Conacyt\Base\OneDrive_1_1-3-2019\[BASE FOSEC - ASA.xlsx]Catálogos'!#REF!</xm:f>
          </x14:formula1>
          <xm:sqref>CY5:CY11 CY3</xm:sqref>
        </x14:dataValidation>
        <x14:dataValidation type="list" allowBlank="1" showInputMessage="1" showErrorMessage="1">
          <x14:formula1>
            <xm:f>'[BASE FOSEC - AEM act.xlsx]Catálogos'!#REF!</xm:f>
          </x14:formula1>
          <xm:sqref>DH5:DH11 DH3</xm:sqref>
        </x14:dataValidation>
        <x14:dataValidation type="list" allowBlank="1" showInputMessage="1" showErrorMessage="1">
          <x14:formula1>
            <xm:f>'D:\Usuarios\evaluaciondct\Desktop\Conacyt\Base\OneDrive_1_1-3-2019\[Copia de BASE FOSEC - INEE.xlsx]Catálogos'!#REF!</xm:f>
          </x14:formula1>
          <xm:sqref>DQ5:DQ11 DQ3</xm:sqref>
        </x14:dataValidation>
        <x14:dataValidation type="list" allowBlank="1" showInputMessage="1" showErrorMessage="1">
          <x14:formula1>
            <xm:f>'D:\Usuarios\evaluaciondct\Desktop\Conacyt\Base\OneDrive_1_1-3-2019\[BASE FOSEC - SUSTENTABILIDAD.xlsx]Catálogos'!#REF!</xm:f>
          </x14:formula1>
          <xm:sqref>DZ5:DZ11 DZ3</xm:sqref>
        </x14:dataValidation>
        <x14:dataValidation type="list" allowBlank="1" showInputMessage="1" showErrorMessage="1">
          <x14:formula1>
            <xm:f>'D:\Usuarios\evaluaciondct\Desktop\Conacyt\Base\OneDrive_1_1-3-2019\[BASE FOSEC - SRE.xlsx]Catálogos'!#REF!</xm:f>
          </x14:formula1>
          <xm:sqref>EI5:EI11 EI3</xm:sqref>
        </x14:dataValidation>
        <x14:dataValidation type="list" allowBlank="1" showInputMessage="1" showErrorMessage="1">
          <x14:formula1>
            <xm:f>'D:\Usuarios\evaluaciondct\Desktop\Conacyt\Base\OneDrive_1_1-3-2019\[BASE FOSEC - SEMARNAT.xlsx]Catálogos'!#REF!</xm:f>
          </x14:formula1>
          <xm:sqref>ER5:ER11 ER3</xm:sqref>
        </x14:dataValidation>
        <x14:dataValidation type="list" allowBlank="1" showInputMessage="1" showErrorMessage="1">
          <x14:formula1>
            <xm:f>'D:\Usuarios\evaluaciondct\Desktop\Conacyt\Base\OneDrive_1_1-3-2019\[BASE FOSEC - SEMAR.xlsx]Catálogos'!#REF!</xm:f>
          </x14:formula1>
          <xm:sqref>FA5:FA11 FA3</xm:sqref>
        </x14:dataValidation>
        <x14:dataValidation type="list" allowBlank="1" showInputMessage="1" showErrorMessage="1">
          <x14:formula1>
            <xm:f>'D:\Usuarios\evaluaciondct\Desktop\Conacyt\Base\OneDrive_1_1-3-2019\[BASE FOSEC - SEGOB.xlsx]Catálogos'!#REF!</xm:f>
          </x14:formula1>
          <xm:sqref>FJ5:FJ11 FJ3</xm:sqref>
        </x14:dataValidation>
        <x14:dataValidation type="list" allowBlank="1" showInputMessage="1" showErrorMessage="1">
          <x14:formula1>
            <xm:f>'D:\Usuarios\evaluaciondct\Desktop\Conacyt\Base\OneDrive_1_1-3-2019\[BASE FOSEC - SEDESOL.xlsx]Catálogos'!#REF!</xm:f>
          </x14:formula1>
          <xm:sqref>FS5:FS11 FS3</xm:sqref>
        </x14:dataValidation>
        <x14:dataValidation type="list" allowBlank="1" showInputMessage="1" showErrorMessage="1">
          <x14:formula1>
            <xm:f>'D:\Usuarios\evaluaciondct\Desktop\Conacyt\Base\OneDrive_1_1-3-2019\[BASE FOSEC - SEDENA.xlsx]Catálogos'!#REF!</xm:f>
          </x14:formula1>
          <xm:sqref>GB5:GB11 GB3</xm:sqref>
        </x14:dataValidation>
        <x14:dataValidation type="list" allowBlank="1" showInputMessage="1" showErrorMessage="1">
          <x14:formula1>
            <xm:f>'D:\Usuarios\evaluaciondct\Desktop\Conacyt\Base\OneDrive_1_1-3-2019\[BASE FOSEC - SECTUR.xlsx]Catálogos'!#REF!</xm:f>
          </x14:formula1>
          <xm:sqref>GK5:GK11 GK3</xm:sqref>
        </x14:dataValidation>
        <x14:dataValidation type="list" allowBlank="1" showInputMessage="1" showErrorMessage="1">
          <x14:formula1>
            <xm:f>'D:\Usuarios\evaluaciondct\Desktop\Conacyt\Base\OneDrive_1_1-3-2019\[BASE FOSEC - SALUD.xlsx]Catálogos'!#REF!</xm:f>
          </x14:formula1>
          <xm:sqref>GT5:GT11 GT3</xm:sqref>
        </x14:dataValidation>
        <x14:dataValidation type="list" allowBlank="1" showInputMessage="1" showErrorMessage="1">
          <x14:formula1>
            <xm:f>'D:\Usuarios\evaluaciondct\Desktop\Conacyt\Base\OneDrive_1_1-3-2019\[BASE FOSEC - SAGARPA ENE28''19.xlsx]Catálogos'!#REF!</xm:f>
          </x14:formula1>
          <xm:sqref>HK5:HK11 HK3</xm:sqref>
        </x14:dataValidation>
        <x14:dataValidation type="list" allowBlank="1" showInputMessage="1" showErrorMessage="1">
          <x14:formula1>
            <xm:f>'D:\Usuarios\evaluaciondct\Desktop\Conacyt\Base\OneDrive_1_1-3-2019\[BASE FOSEC - SEP.xlsx]Catálogos'!#REF!</xm:f>
          </x14:formula1>
          <xm:sqref>L16 HW3 HW9:HW11 HW5:HW7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Trim 4ta</vt:lpstr>
      <vt:lpstr>CP 2018</vt:lpstr>
      <vt:lpstr>S192_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Evaluacion DTC</dc:creator>
  <cp:lastModifiedBy>Evaluacion DTC</cp:lastModifiedBy>
  <dcterms:created xsi:type="dcterms:W3CDTF">2018-10-22T21:41:43Z</dcterms:created>
  <dcterms:modified xsi:type="dcterms:W3CDTF">2019-03-04T23:36:00Z</dcterms:modified>
</cp:coreProperties>
</file>