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://repositoriosiicyt.conacyt.mx/evaluacion/Documents/2017/S236/MIR/Cuenta Pública/Avance de Metas/"/>
    </mc:Choice>
  </mc:AlternateContent>
  <bookViews>
    <workbookView xWindow="0" yWindow="0" windowWidth="23040" windowHeight="8910"/>
  </bookViews>
  <sheets>
    <sheet name=" S236 CP-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R11" i="1"/>
  <c r="R10" i="1"/>
  <c r="R9" i="1"/>
  <c r="R8" i="1"/>
  <c r="R6" i="1"/>
  <c r="Q5" i="1"/>
  <c r="N11" i="1" l="1"/>
  <c r="K11" i="1"/>
  <c r="N10" i="1"/>
  <c r="K10" i="1"/>
  <c r="N9" i="1"/>
  <c r="K9" i="1"/>
  <c r="N8" i="1"/>
  <c r="K8" i="1"/>
  <c r="N6" i="1"/>
  <c r="K6" i="1"/>
</calcChain>
</file>

<file path=xl/comments1.xml><?xml version="1.0" encoding="utf-8"?>
<comments xmlns="http://schemas.openxmlformats.org/spreadsheetml/2006/main">
  <authors>
    <author>LAP5ATA</author>
  </authors>
  <commentList>
    <comment ref="Q2" authorId="0" shapeId="0">
      <text>
        <r>
          <rPr>
            <b/>
            <sz val="9"/>
            <color indexed="81"/>
            <rFont val="Tahoma"/>
            <charset val="1"/>
          </rPr>
          <t>LAP5ATA:</t>
        </r>
        <r>
          <rPr>
            <sz val="9"/>
            <color indexed="81"/>
            <rFont val="Tahoma"/>
            <charset val="1"/>
          </rPr>
          <t xml:space="preserve">
Ver Tutorial Cuenta Pública 2017</t>
        </r>
      </text>
    </comment>
    <comment ref="R2" authorId="0" shapeId="0">
      <text>
        <r>
          <rPr>
            <b/>
            <sz val="9"/>
            <color indexed="81"/>
            <rFont val="Tahoma"/>
            <charset val="1"/>
          </rPr>
          <t>LAP5ATA:</t>
        </r>
        <r>
          <rPr>
            <sz val="9"/>
            <color indexed="81"/>
            <rFont val="Tahoma"/>
            <charset val="1"/>
          </rPr>
          <t xml:space="preserve">
Ver Tutorial de Cuenta Pública 2017</t>
        </r>
      </text>
    </comment>
    <comment ref="S2" authorId="0" shapeId="0">
      <text>
        <r>
          <rPr>
            <b/>
            <sz val="9"/>
            <color indexed="81"/>
            <rFont val="Tahoma"/>
            <charset val="1"/>
          </rPr>
          <t>LAP5ATA:</t>
        </r>
        <r>
          <rPr>
            <sz val="9"/>
            <color indexed="81"/>
            <rFont val="Tahoma"/>
            <charset val="1"/>
          </rPr>
          <t xml:space="preserve">
Ver Tutorial de Cuenta Pública 2017</t>
        </r>
      </text>
    </comment>
  </commentList>
</comments>
</file>

<file path=xl/sharedStrings.xml><?xml version="1.0" encoding="utf-8"?>
<sst xmlns="http://schemas.openxmlformats.org/spreadsheetml/2006/main" count="103" uniqueCount="65">
  <si>
    <t>Definición</t>
  </si>
  <si>
    <t>Nivel</t>
  </si>
  <si>
    <t>Numerador Meta Alcanzada</t>
  </si>
  <si>
    <t>Denominador Meta Alcanzada</t>
  </si>
  <si>
    <t>Causa</t>
  </si>
  <si>
    <t xml:space="preserve">Efecto </t>
  </si>
  <si>
    <t>Otros motivos</t>
  </si>
  <si>
    <t>S-236 - Fortalecimiento de la Infraestructura Científica y Tecnológica</t>
  </si>
  <si>
    <t>Gasto en Investigación Científica y Desarrollo Experimental (GIDE) ejecutado por la Instituciones de Educación Superior (IES) respecto al Producto Interno Bruto (PIB)</t>
  </si>
  <si>
    <t>Este indicador mide el esfuerzo realizado en investigación científica y desarrollo experimental, mediante el fomento y la ejecución de esta actividad en las instituciones de educación superior (IES) del país, propiciando un efecto multiplicador por las dimensiones de la población escolar de las IES, que representa a las instancias más relevantes del país en la investigación nacional.</t>
  </si>
  <si>
    <t>(Gasto en investigación en instituciones de educación superior/PIB del año de referencia)*100</t>
  </si>
  <si>
    <t>Fin</t>
  </si>
  <si>
    <t>Porcentaje</t>
  </si>
  <si>
    <t>Anual</t>
  </si>
  <si>
    <t>Gasto en Investigación y Desarrollo Experimental respecto al PIB</t>
  </si>
  <si>
    <t>Mide el porcentaje del Producto Interno Bruto que se destina a investigación y a desarrollo experimental</t>
  </si>
  <si>
    <t>(Gasto en Investigación y Desarrollo Experimental en el periodo t) / (Producto Interno Bruto en el periodo t)*100</t>
  </si>
  <si>
    <t>Brecha Nacional de fortalecimiento en infraestructura de las instituciones de investigación</t>
  </si>
  <si>
    <t>Se refiere al índice de Gini de la brecha Nacional de fortalecimiento de infraestructura para realizar actividades de investigación científica, desarrollo tecnológico e innovación, en las instituciones de investigación</t>
  </si>
  <si>
    <t>Índice de Gini</t>
  </si>
  <si>
    <t>Propósito</t>
  </si>
  <si>
    <t>Índice</t>
  </si>
  <si>
    <t>Porcentaje de propuestas para la adquisición de infraestructura científica y tecnológica apoyadas económicamente</t>
  </si>
  <si>
    <t>Mide el porcentaje de propuestas para la adquisición de infraestructura científica y tecnológica apoyadas económicamente con respecto del total de propuestas con dictamen aprobatorio.</t>
  </si>
  <si>
    <t>(Número de propuestas para la adquisición de infraestructura científica y tecnológica apoyadas económicamente en el periodo t / Número de propuestas para la adquisición de infraestructura científica y tecnológica aprobadas en el periodo t )*100</t>
  </si>
  <si>
    <t>Componente</t>
  </si>
  <si>
    <t>Porcentaje de convocatorias emitidas</t>
  </si>
  <si>
    <t>Mide el porcentaje de convocatorias emitidas en un periodo determinado en relación a las que se tienen programadas para su emisión en el mismo periodo.</t>
  </si>
  <si>
    <t>(Número de convocatorias emitidas en el periodo t/ Número de convocatorias programadas en el periodo t)X100</t>
  </si>
  <si>
    <t>Actividad</t>
  </si>
  <si>
    <t>Porcentaje de propuestas enviadas a evaluar</t>
  </si>
  <si>
    <t>Mide la proporción de propuestas enviadas a evaluar respecto al total de propuestas recibidas para su evaluación.</t>
  </si>
  <si>
    <t>(Número de propuestas enviadas a evaluar en el periodo t/ Número de propuestas recibidas en el periodo t)</t>
  </si>
  <si>
    <t>Porcentaje de propuestas formalizadas en tiempo</t>
  </si>
  <si>
    <t>Número de propuestas formalizadas en un periodo de 90 días naturales a partir de la publicación de los resultados contra el número de propuestas aprobadas en un determinado periodo.</t>
  </si>
  <si>
    <t>(Número de propuestas formalizadas en 90 días naturales a partir de la publicación de los resultados en el periodo t/ Número de propuestas aprobadas en el periodo t )*100</t>
  </si>
  <si>
    <t>Porcentaje de proyectos ministrados en menos de 45 días a partir de la última firma del convenio.</t>
  </si>
  <si>
    <t>Mide el porcentaje del número de proyectos ministrados en menos de 45 días a partir de la última firma del convenio con relación al número de proyectos programados para ministrar.</t>
  </si>
  <si>
    <t>(Número de ministraciones realizadas en menos de 45 días a partir de la última firma del convenio/ Número total de ministraciones programadas para el periodo t )*100</t>
  </si>
  <si>
    <t>Porcentaje de informes técnico y financiero finales recibidos en tiempo</t>
  </si>
  <si>
    <t>Mide el porcentaje del número de informes técnico y financiero finales recibidos en el periodo de la convocatoria N doce meses después de la fecha de ministración de recursos con relación a los informes finales técnicos y financieros programados.</t>
  </si>
  <si>
    <t>(Número de informes técnicos y financieros finales recibidos en tiempo en el periodo de la convocatoria N/ Número de informes finales técnicos y financieros programados para ser recibidos en el periodo de la convocatoria N)*100</t>
  </si>
  <si>
    <t>CUENTA PÚBLICA 2017</t>
  </si>
  <si>
    <t>Programa presupuestario</t>
  </si>
  <si>
    <t>Nombre del Indicador</t>
  </si>
  <si>
    <t>Metodo de calculo</t>
  </si>
  <si>
    <t>Frecuencia 
de Medición</t>
  </si>
  <si>
    <t>Unidad de 
Medida</t>
  </si>
  <si>
    <t>Valor de la Meta Aprobada 
(1)</t>
  </si>
  <si>
    <t>Numerador Meta Aprobada</t>
  </si>
  <si>
    <t>Denominador Meta Aprobada</t>
  </si>
  <si>
    <t>Valor de la Meta Modificada 
(2)</t>
  </si>
  <si>
    <t>Numerador Meta Modificada</t>
  </si>
  <si>
    <t>Denominador Meta Modificada</t>
  </si>
  <si>
    <t>Valor de la Meta Alcanzada 
(3)</t>
  </si>
  <si>
    <t>% de Cumplimiento
Alcanzada/Aprobada 
(3/1)</t>
  </si>
  <si>
    <t>% de Cumplimiento
Alcanzada/Modificada
(3/2)</t>
  </si>
  <si>
    <t xml:space="preserve">Tipo de Justificación </t>
  </si>
  <si>
    <t>N/A</t>
  </si>
  <si>
    <t>208 </t>
  </si>
  <si>
    <t>NA</t>
  </si>
  <si>
    <t>1. Programación original deficiente</t>
  </si>
  <si>
    <t>La meta del indicador de resultados fue cumplida</t>
  </si>
  <si>
    <t>Se generó que la política de asignación se enfocara más a apoyar a los grupos de investigación con una reconocida trayectoria académica que a disminuir asimetrías entre las Entidades Federativas</t>
  </si>
  <si>
    <r>
      <t xml:space="preserve">El presupuesto asignado al programa correspondió al 16% del obtenido en 2016.
</t>
    </r>
    <r>
      <rPr>
        <b/>
        <sz val="9"/>
        <color theme="1"/>
        <rFont val="Calibri Light"/>
        <family val="2"/>
        <scheme val="major"/>
      </rPr>
      <t>2016</t>
    </r>
    <r>
      <rPr>
        <sz val="9"/>
        <color theme="1"/>
        <rFont val="Calibri Light"/>
        <family val="2"/>
        <scheme val="major"/>
      </rPr>
      <t xml:space="preserve">
$911'299,940
</t>
    </r>
    <r>
      <rPr>
        <b/>
        <sz val="9"/>
        <color theme="1"/>
        <rFont val="Calibri Light"/>
        <family val="2"/>
        <scheme val="major"/>
      </rPr>
      <t>2017</t>
    </r>
    <r>
      <rPr>
        <sz val="9"/>
        <color theme="1"/>
        <rFont val="Calibri Light"/>
        <family val="2"/>
        <scheme val="major"/>
      </rPr>
      <t xml:space="preserve">
$150'000,000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</si>
</sst>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7"/>
      <color theme="1"/>
      <name val="Calibri Light"/>
      <family val="2"/>
      <scheme val="major"/>
    </font>
    <font>
      <b/>
      <sz val="10"/>
      <color theme="0"/>
      <name val="Arial"/>
      <family val="2"/>
    </font>
    <font>
      <sz val="14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/>
    <xf numFmtId="0" fontId="3" fillId="3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Border="1"/>
    <xf numFmtId="0" fontId="1" fillId="2" borderId="0" xfId="0" applyFont="1" applyFill="1" applyBorder="1" applyAlignment="1">
      <alignment horizontal="center"/>
    </xf>
    <xf numFmtId="43" fontId="7" fillId="0" borderId="2" xfId="1" applyFont="1" applyFill="1" applyBorder="1" applyAlignment="1">
      <alignment horizontal="center" vertical="center" wrapText="1"/>
    </xf>
    <xf numFmtId="43" fontId="7" fillId="0" borderId="2" xfId="1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2" fontId="7" fillId="0" borderId="2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2"/>
  <sheetViews>
    <sheetView tabSelected="1" workbookViewId="0">
      <pane xSplit="7" ySplit="2" topLeftCell="P5" activePane="bottomRight" state="frozen"/>
      <selection pane="topRight" activeCell="H1" sqref="H1"/>
      <selection pane="bottomLeft" activeCell="A3" sqref="A3"/>
      <selection pane="bottomRight" activeCell="T5" sqref="T5"/>
    </sheetView>
  </sheetViews>
  <sheetFormatPr baseColWidth="10" defaultRowHeight="15" x14ac:dyDescent="0.25"/>
  <cols>
    <col min="1" max="2" width="17.140625" customWidth="1"/>
    <col min="3" max="3" width="14.42578125" customWidth="1"/>
    <col min="4" max="4" width="15.85546875" customWidth="1"/>
    <col min="10" max="10" width="13.28515625" customWidth="1"/>
    <col min="11" max="11" width="13.7109375" customWidth="1"/>
    <col min="12" max="12" width="15.85546875" customWidth="1"/>
    <col min="13" max="13" width="13.28515625" customWidth="1"/>
    <col min="16" max="16" width="13.140625" customWidth="1"/>
    <col min="17" max="17" width="20.140625" bestFit="1" customWidth="1"/>
    <col min="18" max="18" width="21.42578125" bestFit="1" customWidth="1"/>
    <col min="19" max="19" width="12.28515625" bestFit="1" customWidth="1"/>
  </cols>
  <sheetData>
    <row r="1" spans="1:22" ht="31.5" x14ac:dyDescent="0.5">
      <c r="A1" s="9" t="s">
        <v>42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s="5" customFormat="1" ht="47.45" customHeight="1" x14ac:dyDescent="0.3">
      <c r="A2" s="4" t="s">
        <v>43</v>
      </c>
      <c r="B2" s="4" t="s">
        <v>44</v>
      </c>
      <c r="C2" s="4" t="s">
        <v>0</v>
      </c>
      <c r="D2" s="4" t="s">
        <v>45</v>
      </c>
      <c r="E2" s="4" t="s">
        <v>1</v>
      </c>
      <c r="F2" s="4" t="s">
        <v>46</v>
      </c>
      <c r="G2" s="4" t="s">
        <v>47</v>
      </c>
      <c r="H2" s="4" t="s">
        <v>48</v>
      </c>
      <c r="I2" s="4" t="s">
        <v>49</v>
      </c>
      <c r="J2" s="4" t="s">
        <v>50</v>
      </c>
      <c r="K2" s="4" t="s">
        <v>51</v>
      </c>
      <c r="L2" s="4" t="s">
        <v>52</v>
      </c>
      <c r="M2" s="4" t="s">
        <v>53</v>
      </c>
      <c r="N2" s="4" t="s">
        <v>54</v>
      </c>
      <c r="O2" s="4" t="s">
        <v>2</v>
      </c>
      <c r="P2" s="4" t="s">
        <v>3</v>
      </c>
      <c r="Q2" s="4" t="s">
        <v>55</v>
      </c>
      <c r="R2" s="4" t="s">
        <v>56</v>
      </c>
      <c r="S2" s="4" t="s">
        <v>57</v>
      </c>
      <c r="T2" s="4" t="s">
        <v>4</v>
      </c>
      <c r="U2" s="4" t="s">
        <v>5</v>
      </c>
      <c r="V2" s="4" t="s">
        <v>6</v>
      </c>
    </row>
    <row r="3" spans="1:22" ht="300" x14ac:dyDescent="0.25">
      <c r="A3" s="6" t="s">
        <v>7</v>
      </c>
      <c r="B3" s="6" t="s">
        <v>8</v>
      </c>
      <c r="C3" s="6" t="s">
        <v>9</v>
      </c>
      <c r="D3" s="6" t="s">
        <v>10</v>
      </c>
      <c r="E3" s="7" t="s">
        <v>11</v>
      </c>
      <c r="F3" s="7" t="s">
        <v>13</v>
      </c>
      <c r="G3" s="7" t="s">
        <v>12</v>
      </c>
      <c r="H3" s="7"/>
      <c r="I3" s="8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96" x14ac:dyDescent="0.25">
      <c r="A4" s="6" t="s">
        <v>7</v>
      </c>
      <c r="B4" s="6" t="s">
        <v>14</v>
      </c>
      <c r="C4" s="6" t="s">
        <v>15</v>
      </c>
      <c r="D4" s="6" t="s">
        <v>16</v>
      </c>
      <c r="E4" s="7" t="s">
        <v>11</v>
      </c>
      <c r="F4" s="7" t="s">
        <v>13</v>
      </c>
      <c r="G4" s="7" t="s">
        <v>12</v>
      </c>
      <c r="H4" s="7"/>
      <c r="I4" s="8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04" x14ac:dyDescent="0.25">
      <c r="A5" s="6" t="s">
        <v>7</v>
      </c>
      <c r="B5" s="6" t="s">
        <v>17</v>
      </c>
      <c r="C5" s="6" t="s">
        <v>18</v>
      </c>
      <c r="D5" s="6" t="s">
        <v>19</v>
      </c>
      <c r="E5" s="7" t="s">
        <v>20</v>
      </c>
      <c r="F5" s="7" t="s">
        <v>13</v>
      </c>
      <c r="G5" s="7" t="s">
        <v>21</v>
      </c>
      <c r="H5" s="7">
        <v>0.44</v>
      </c>
      <c r="I5" s="2" t="s">
        <v>58</v>
      </c>
      <c r="J5" s="2" t="s">
        <v>58</v>
      </c>
      <c r="K5" s="2"/>
      <c r="L5" s="1"/>
      <c r="M5" s="1"/>
      <c r="N5" s="13">
        <v>0.46</v>
      </c>
      <c r="O5" s="6" t="s">
        <v>60</v>
      </c>
      <c r="P5" s="6" t="s">
        <v>60</v>
      </c>
      <c r="Q5" s="17">
        <f>((H5-N5)*100/H5)+100</f>
        <v>95.454545454545453</v>
      </c>
      <c r="R5" s="1"/>
      <c r="S5" s="6" t="s">
        <v>61</v>
      </c>
      <c r="T5" s="16" t="s">
        <v>64</v>
      </c>
      <c r="U5" s="16" t="s">
        <v>63</v>
      </c>
      <c r="V5" s="1"/>
    </row>
    <row r="6" spans="1:22" ht="204" x14ac:dyDescent="0.25">
      <c r="A6" s="6" t="s">
        <v>7</v>
      </c>
      <c r="B6" s="6" t="s">
        <v>22</v>
      </c>
      <c r="C6" s="6" t="s">
        <v>23</v>
      </c>
      <c r="D6" s="6" t="s">
        <v>24</v>
      </c>
      <c r="E6" s="7" t="s">
        <v>25</v>
      </c>
      <c r="F6" s="7" t="s">
        <v>13</v>
      </c>
      <c r="G6" s="7" t="s">
        <v>12</v>
      </c>
      <c r="H6" s="7">
        <v>12.8</v>
      </c>
      <c r="I6" s="7">
        <v>70</v>
      </c>
      <c r="J6" s="6">
        <v>547</v>
      </c>
      <c r="K6" s="10">
        <f>(L6/M6)*100</f>
        <v>4.9455984174085064</v>
      </c>
      <c r="L6" s="6">
        <v>50</v>
      </c>
      <c r="M6" s="6">
        <v>1011</v>
      </c>
      <c r="N6" s="11">
        <f t="shared" ref="N6" si="0">(O6/P6)*100</f>
        <v>4.9455984174085064</v>
      </c>
      <c r="O6" s="6">
        <v>50</v>
      </c>
      <c r="P6" s="6">
        <v>1011</v>
      </c>
      <c r="Q6" s="1"/>
      <c r="R6" s="1">
        <f>((O6/P6)/(L6/M6))*100</f>
        <v>100</v>
      </c>
      <c r="S6" s="6" t="s">
        <v>62</v>
      </c>
      <c r="T6" s="1"/>
      <c r="U6" s="1"/>
      <c r="V6" s="1"/>
    </row>
    <row r="7" spans="1:22" ht="120" x14ac:dyDescent="0.25">
      <c r="A7" s="6" t="s">
        <v>7</v>
      </c>
      <c r="B7" s="6" t="s">
        <v>26</v>
      </c>
      <c r="C7" s="6" t="s">
        <v>27</v>
      </c>
      <c r="D7" s="6" t="s">
        <v>28</v>
      </c>
      <c r="E7" s="7" t="s">
        <v>29</v>
      </c>
      <c r="F7" s="7" t="s">
        <v>13</v>
      </c>
      <c r="G7" s="7" t="s">
        <v>12</v>
      </c>
      <c r="H7" s="7">
        <v>100</v>
      </c>
      <c r="I7" s="15">
        <v>1</v>
      </c>
      <c r="J7" s="7">
        <v>1</v>
      </c>
      <c r="K7" s="7"/>
      <c r="L7" s="6"/>
      <c r="M7" s="6"/>
      <c r="N7" s="6">
        <v>100</v>
      </c>
      <c r="O7" s="6">
        <v>1</v>
      </c>
      <c r="P7" s="6">
        <v>1</v>
      </c>
      <c r="Q7" s="1">
        <f>(N7/H7)*100</f>
        <v>100</v>
      </c>
      <c r="R7" s="1"/>
      <c r="S7" s="6" t="s">
        <v>62</v>
      </c>
      <c r="T7" s="1"/>
      <c r="U7" s="1"/>
      <c r="V7" s="1"/>
    </row>
    <row r="8" spans="1:22" ht="84" x14ac:dyDescent="0.25">
      <c r="A8" s="6" t="s">
        <v>7</v>
      </c>
      <c r="B8" s="6" t="s">
        <v>30</v>
      </c>
      <c r="C8" s="6" t="s">
        <v>31</v>
      </c>
      <c r="D8" s="6" t="s">
        <v>32</v>
      </c>
      <c r="E8" s="7" t="s">
        <v>29</v>
      </c>
      <c r="F8" s="7" t="s">
        <v>13</v>
      </c>
      <c r="G8" s="7" t="s">
        <v>12</v>
      </c>
      <c r="H8" s="7">
        <v>96</v>
      </c>
      <c r="I8" s="7">
        <v>912</v>
      </c>
      <c r="J8" s="6">
        <v>950</v>
      </c>
      <c r="K8" s="10">
        <f>(L8/M8)*100</f>
        <v>100</v>
      </c>
      <c r="L8" s="6">
        <v>1189</v>
      </c>
      <c r="M8" s="6">
        <v>1189</v>
      </c>
      <c r="N8" s="14">
        <f t="shared" ref="N8:N11" si="1">(O8/P8)*100</f>
        <v>100</v>
      </c>
      <c r="O8" s="6">
        <v>1189</v>
      </c>
      <c r="P8" s="6">
        <v>1189</v>
      </c>
      <c r="Q8" s="1"/>
      <c r="R8" s="1">
        <f>((O8/P8)/(L8/M8))*100</f>
        <v>100</v>
      </c>
      <c r="S8" s="6" t="s">
        <v>62</v>
      </c>
      <c r="T8" s="1"/>
      <c r="U8" s="1"/>
      <c r="V8" s="1"/>
    </row>
    <row r="9" spans="1:22" ht="144" x14ac:dyDescent="0.25">
      <c r="A9" s="6" t="s">
        <v>7</v>
      </c>
      <c r="B9" s="6" t="s">
        <v>33</v>
      </c>
      <c r="C9" s="6" t="s">
        <v>34</v>
      </c>
      <c r="D9" s="6" t="s">
        <v>35</v>
      </c>
      <c r="E9" s="7" t="s">
        <v>29</v>
      </c>
      <c r="F9" s="7" t="s">
        <v>13</v>
      </c>
      <c r="G9" s="7" t="s">
        <v>12</v>
      </c>
      <c r="H9" s="7">
        <v>100</v>
      </c>
      <c r="I9" s="7" t="s">
        <v>59</v>
      </c>
      <c r="J9" s="6" t="s">
        <v>59</v>
      </c>
      <c r="K9" s="10">
        <f>(L9/M9)*100</f>
        <v>100</v>
      </c>
      <c r="L9" s="6">
        <v>50</v>
      </c>
      <c r="M9" s="6">
        <v>50</v>
      </c>
      <c r="N9" s="12">
        <f t="shared" si="1"/>
        <v>100</v>
      </c>
      <c r="O9" s="6">
        <v>50</v>
      </c>
      <c r="P9" s="6">
        <v>50</v>
      </c>
      <c r="Q9" s="1"/>
      <c r="R9" s="1">
        <f t="shared" ref="R9:R11" si="2">((O9/P9)/(L9/M9))*100</f>
        <v>100</v>
      </c>
      <c r="S9" s="6" t="s">
        <v>62</v>
      </c>
      <c r="T9" s="1"/>
      <c r="U9" s="1"/>
      <c r="V9" s="1"/>
    </row>
    <row r="10" spans="1:22" ht="144" x14ac:dyDescent="0.25">
      <c r="A10" s="6" t="s">
        <v>7</v>
      </c>
      <c r="B10" s="6" t="s">
        <v>36</v>
      </c>
      <c r="C10" s="6" t="s">
        <v>37</v>
      </c>
      <c r="D10" s="6" t="s">
        <v>38</v>
      </c>
      <c r="E10" s="7" t="s">
        <v>29</v>
      </c>
      <c r="F10" s="7" t="s">
        <v>13</v>
      </c>
      <c r="G10" s="7" t="s">
        <v>12</v>
      </c>
      <c r="H10" s="7">
        <v>100</v>
      </c>
      <c r="I10" s="7" t="s">
        <v>59</v>
      </c>
      <c r="J10" s="6" t="s">
        <v>59</v>
      </c>
      <c r="K10" s="10">
        <f>(L10/M10)*100</f>
        <v>100</v>
      </c>
      <c r="L10" s="6">
        <v>50</v>
      </c>
      <c r="M10" s="6">
        <v>50</v>
      </c>
      <c r="N10" s="13">
        <f t="shared" si="1"/>
        <v>100</v>
      </c>
      <c r="O10" s="6">
        <v>50</v>
      </c>
      <c r="P10" s="6">
        <v>50</v>
      </c>
      <c r="Q10" s="1"/>
      <c r="R10" s="1">
        <f t="shared" si="2"/>
        <v>100</v>
      </c>
      <c r="S10" s="6" t="s">
        <v>62</v>
      </c>
      <c r="T10" s="1"/>
      <c r="U10" s="1"/>
      <c r="V10" s="1"/>
    </row>
    <row r="11" spans="1:22" ht="204" x14ac:dyDescent="0.25">
      <c r="A11" s="6" t="s">
        <v>7</v>
      </c>
      <c r="B11" s="6" t="s">
        <v>39</v>
      </c>
      <c r="C11" s="6" t="s">
        <v>40</v>
      </c>
      <c r="D11" s="6" t="s">
        <v>41</v>
      </c>
      <c r="E11" s="7" t="s">
        <v>29</v>
      </c>
      <c r="F11" s="7" t="s">
        <v>13</v>
      </c>
      <c r="G11" s="7" t="s">
        <v>12</v>
      </c>
      <c r="H11" s="7">
        <v>89.9</v>
      </c>
      <c r="I11" s="7">
        <v>187</v>
      </c>
      <c r="J11" s="6">
        <v>208</v>
      </c>
      <c r="K11" s="10">
        <f>(L11/M11)*100</f>
        <v>81.730769230769226</v>
      </c>
      <c r="L11" s="6">
        <v>170</v>
      </c>
      <c r="M11" s="6">
        <v>208</v>
      </c>
      <c r="N11" s="11">
        <f t="shared" si="1"/>
        <v>81.730769230769226</v>
      </c>
      <c r="O11" s="6">
        <v>170</v>
      </c>
      <c r="P11" s="6">
        <v>208</v>
      </c>
      <c r="Q11" s="1"/>
      <c r="R11" s="1">
        <f t="shared" si="2"/>
        <v>100</v>
      </c>
      <c r="S11" s="6" t="s">
        <v>62</v>
      </c>
      <c r="T11" s="1"/>
      <c r="U11" s="1"/>
      <c r="V11" s="1"/>
    </row>
    <row r="12" spans="1:2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2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2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2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22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</sheetData>
  <mergeCells count="1">
    <mergeCell ref="A1:V1"/>
  </mergeCells>
  <pageMargins left="0.7" right="0.7" top="0.75" bottom="0.75" header="0.3" footer="0.3"/>
  <pageSetup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HAZTHMS366H4-260687506-1841</_dlc_DocId>
    <_dlc_DocIdUrl xmlns="7bca82a3-7548-4c8d-b007-daa3f89b3500">
      <Url>https://conacytmx.sharepoint.com/sites/Evaluacion%20SIICYT/_layouts/15/DocIdRedir.aspx?ID=HAZTHMS366H4-260687506-1841</Url>
      <Description>HAZTHMS366H4-260687506-1841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404DFDDD-5617-452B-9642-352466513B69}">
  <ds:schemaRefs>
    <ds:schemaRef ds:uri="http://purl.org/dc/dcmitype/"/>
    <ds:schemaRef ds:uri="http://schemas.microsoft.com/sharepoint/v3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1E7B84-03DB-494E-BE9D-A8F8A7A336C7}"/>
</file>

<file path=customXml/itemProps3.xml><?xml version="1.0" encoding="utf-8"?>
<ds:datastoreItem xmlns:ds="http://schemas.openxmlformats.org/officeDocument/2006/customXml" ds:itemID="{68D7284F-9ECD-4AEB-97B3-CE78A8293E7E}"/>
</file>

<file path=customXml/itemProps4.xml><?xml version="1.0" encoding="utf-8"?>
<ds:datastoreItem xmlns:ds="http://schemas.openxmlformats.org/officeDocument/2006/customXml" ds:itemID="{1415D9EB-0079-4DEC-96BD-28E06093A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S236 CP-2017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LAP5ATA</dc:creator>
  <cp:lastModifiedBy>Yareli Vázquez Barragán</cp:lastModifiedBy>
  <dcterms:created xsi:type="dcterms:W3CDTF">2017-04-03T20:38:08Z</dcterms:created>
  <dcterms:modified xsi:type="dcterms:W3CDTF">2018-03-05T23:05:51Z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URL">
    <vt:lpwstr>https://conacytmx.sharepoint.com/sites/Evaluacion%20SIICYT/Documentos/2017/S236/MIR/Cuenta%20Pública/Avance%20de%20Metas/S236%20CP-2017.xlsx, /sites/Evaluacion SIICYT/Documentos/2017/S236/MIR/Cuenta Pública/Avance de Metas/S236 CP-2017.xlsx</vt:lpwstr>
  </property>
  <property fmtid="{D5CDD505-2E9C-101B-9397-08002B2CF9AE}" pid="4" name="_dlc_DocIdItemGuid">
    <vt:lpwstr>5316796b-e9c7-47ef-a370-952609309d15</vt:lpwstr>
  </property>
</Properties>
</file>