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Evaluación\2018\MIR\2018\CP-2018\S236\"/>
    </mc:Choice>
  </mc:AlternateContent>
  <bookViews>
    <workbookView xWindow="0" yWindow="0" windowWidth="23040" windowHeight="8916"/>
  </bookViews>
  <sheets>
    <sheet name="S236" sheetId="1" r:id="rId1"/>
    <sheet name="Tipos de Justificación" sheetId="2" r:id="rId2"/>
  </sheets>
  <definedNames>
    <definedName name="_xlnm._FilterDatabase" localSheetId="0" hidden="1">'S236'!$A$1:$V$11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V5" i="1" l="1"/>
  <c r="N5" i="1"/>
  <c r="Q5" i="1"/>
  <c r="R4" i="1"/>
  <c r="R5" i="1" l="1"/>
  <c r="Q3" i="1"/>
  <c r="R3" i="1"/>
  <c r="Q4" i="1"/>
  <c r="N10" i="1" l="1"/>
  <c r="R10" i="1" s="1"/>
  <c r="N9" i="1"/>
  <c r="R11" i="1" s="1"/>
  <c r="N8" i="1"/>
  <c r="Q8" i="1" s="1"/>
  <c r="N7" i="1"/>
  <c r="R7" i="1" s="1"/>
  <c r="N6" i="1"/>
  <c r="R6" i="1" s="1"/>
  <c r="N4" i="1"/>
  <c r="Q6" i="1" l="1"/>
  <c r="R9" i="1"/>
  <c r="Q9" i="1"/>
  <c r="R8" i="1"/>
  <c r="Q7" i="1"/>
  <c r="Q10" i="1"/>
</calcChain>
</file>

<file path=xl/comments1.xml><?xml version="1.0" encoding="utf-8"?>
<comments xmlns="http://schemas.openxmlformats.org/spreadsheetml/2006/main">
  <authors>
    <author>LAP5ATA</author>
  </authors>
  <commentList>
    <comment ref="S1" authorId="0" shapeId="0">
      <text>
        <r>
          <rPr>
            <b/>
            <sz val="9"/>
            <color indexed="81"/>
            <rFont val="Tahoma"/>
            <family val="2"/>
          </rPr>
          <t>LAP5ATA:</t>
        </r>
        <r>
          <rPr>
            <sz val="9"/>
            <color indexed="81"/>
            <rFont val="Tahoma"/>
            <family val="2"/>
          </rPr>
          <t xml:space="preserve">
Ver Hoja "Tipo de Justificación"</t>
        </r>
      </text>
    </comment>
  </commentList>
</comments>
</file>

<file path=xl/sharedStrings.xml><?xml version="1.0" encoding="utf-8"?>
<sst xmlns="http://schemas.openxmlformats.org/spreadsheetml/2006/main" count="133" uniqueCount="95">
  <si>
    <t>Programa presupuestario</t>
  </si>
  <si>
    <t>Nombre del Indicador</t>
  </si>
  <si>
    <t>Definición</t>
  </si>
  <si>
    <t>Metodo de cálculo</t>
  </si>
  <si>
    <t>Nivel</t>
  </si>
  <si>
    <t>Frecuencia 
de Medición</t>
  </si>
  <si>
    <t>Unidad de 
Medida</t>
  </si>
  <si>
    <t>Valor de la Meta Aprobada 
(1)</t>
  </si>
  <si>
    <t>Numerador Meta Aprobada</t>
  </si>
  <si>
    <t>Denominador Meta Aprobada</t>
  </si>
  <si>
    <t>Valor de la Meta Ajustada
(2)</t>
  </si>
  <si>
    <t>Numerador Meta Modificada</t>
  </si>
  <si>
    <t>Denominador Meta Modificada</t>
  </si>
  <si>
    <t>Valor de la Meta Alcanzada 
(3)</t>
  </si>
  <si>
    <t>Numerador Meta Alcanzada</t>
  </si>
  <si>
    <t>Denominador Meta Alcanzada</t>
  </si>
  <si>
    <t>% de Cumplimiento
Alcanzada/
Aprobada 
(3/1)</t>
  </si>
  <si>
    <t>% de Cumplimiento
Alcanzada/
Modificada
(3/2)</t>
  </si>
  <si>
    <t xml:space="preserve">Tipo de Justificación </t>
  </si>
  <si>
    <t>Causa</t>
  </si>
  <si>
    <t xml:space="preserve">Efecto </t>
  </si>
  <si>
    <t>Otros motivos</t>
  </si>
  <si>
    <t>S236 - Fortalecimiento de la Infraestructura Científica y Tecnológica</t>
  </si>
  <si>
    <t>Gasto en Investigación Científica y Desarrollo Experimental (GIDE) ejecutado por la Instituciones de Educación Superior (IES) respecto al Producto Interno Bruto (PIB)</t>
  </si>
  <si>
    <t>Este indicador mide el esfuerzo realizado en investigación científica y desarrollo experimental, mediante el fomento y la ejecución de esta actividad en las instituciones de educación superior (IES) del país, propiciando un efecto multiplicador por las dimensiones de la población escolar de las IES, que representa a las instancias más relevantes del país en la investigación nacional. Este indicador tiene una estrecha vinculación con el compromiso del Gobierno Federal y que se establece con toda precisión en el PND, de alcanzar para el 2018, una inversión del uno por ciento del PIB en investigación científica y tecnológica, donde las IES tienen una participación muy significativa. Está relacionado con la Estrategia 2, del objetivo 6</t>
  </si>
  <si>
    <t>El indicador es una relación expresada como porcentaje. Fórmula de cálculo: IIIES=GIDEIES/PIB x100, donde: IIIES : Índice de inversión en investigación en instituciones de educación superior GIDEIES: Gasto en investigación y desarrollo experimental ejecutado por las IES en el año de referencia. PIB: Producto Interno Bruto en el año de referencia</t>
  </si>
  <si>
    <t>Fin 1</t>
  </si>
  <si>
    <t>Anual</t>
  </si>
  <si>
    <t>Porcentaje</t>
  </si>
  <si>
    <t>Artículos científicos publicados por cada millón de habitantes</t>
  </si>
  <si>
    <t>Número de artículos elaborados por científicos adscritos a instituciones y unidades económicas mexicanas publicadas en revistas indexadas a nivel mundial por cada millón de habitantes de la República Mexicana. Esta medida busca ser una herramienta útil en la toma de decisiones en el apoyo y seguimiento en la generación y difusión del nuevo conocimiento científico y tecnológico desarrollado en el país en todos los campos de la ciencia y el conocimiento, para impulsar el bienestar de la población, el desarrollo económico sustentable y la competitividad del país.</t>
  </si>
  <si>
    <t>(Número de artículos científicos publicados por investigadores adscritos a instituciones y unidades económicas mexicanas en revistas indexadas en el año t /número de habitantes en el país en el año t)*1 000,000</t>
  </si>
  <si>
    <t>Fin 2</t>
  </si>
  <si>
    <t>razón</t>
  </si>
  <si>
    <t>Porcentaje de investigadores que tuvieron al menos una publicación científica en revistas especializadas derivado del apoyo económico para la adquisición de infraestructura</t>
  </si>
  <si>
    <t>Mide porcentaje de los investigadores beneficiados por el programa que tuvieron al menos una publicación científica en revistas especializadas derivado del apoyo económico para la adquisición de infraestructura recibido dos años atrás.</t>
  </si>
  <si>
    <t>(Número de investigadores beneficiados por el programa en el año t-2, que en el año t tuvieron al menos una publicación científica en revistas especializadas / Número de investigadores beneficiados por el programa en el año t-2)*100</t>
  </si>
  <si>
    <t>Propósito 1</t>
  </si>
  <si>
    <t>9. Otras causas que por su naturaleza no es posible agrupar.</t>
  </si>
  <si>
    <t>Se estimó un mayor número de respuestas a la escuenta por parte de los beneficiarios</t>
  </si>
  <si>
    <t>Al ya no recibir más respuestas por parte de los beneficiarios, no se logró cumplir la meta estimada</t>
  </si>
  <si>
    <t>Porcentaje de propuestas apoyadas económicamente para la adquisición de infraestructura científica y tecnológica</t>
  </si>
  <si>
    <t>Mide el porcentaje de propuestas apoyadas económicamente para la adquisición de infraestructura científica y tecnológica con respecto del total de propuestas con dictamen aprobatorio.</t>
  </si>
  <si>
    <t>(Número de propuestas apoyadas económicamente en el periodo t para la adquisición de infraestructura científica y tecnológica / Número de propuestas aprobadas en el periodo t para la adquisición de infraestructura científica y tecnológica)*100</t>
  </si>
  <si>
    <t>Componente 1</t>
  </si>
  <si>
    <t>11. La meta del Indicador de resultados fue cumplida</t>
  </si>
  <si>
    <t>La meta aprobada fue modificada</t>
  </si>
  <si>
    <t>El ajuste en las metas fue un factor esencial para su cumplimiento</t>
  </si>
  <si>
    <t>Porcentaje de propuestas enviadas a evaluar</t>
  </si>
  <si>
    <t>Mide la proporción de propuestas enviadas a evaluar respecto al total de propuestas recibidas para su evaluación.</t>
  </si>
  <si>
    <t>(Número de propuestas enviadas a evaluar en el periodo t/ Número de propuestas recibidas en el periodo t)</t>
  </si>
  <si>
    <t>Actividad 1</t>
  </si>
  <si>
    <t>Porcentaje de proyectos ministrados en tiempo.</t>
  </si>
  <si>
    <t>Mide el porcentaje del número de proyectos ministrados en menos de 45 días hábiles a partir de la última firma del convenio con relación al número de proyectos programados para ministrar.</t>
  </si>
  <si>
    <t>(Número de ministraciones realizadas en menos de 45 días hábiles a partir de la última firma del convenio/ Número total de ministraciones programadas para el periodo t )*100</t>
  </si>
  <si>
    <t>Actividad 2</t>
  </si>
  <si>
    <t>Porcentaje de informes técnico y financiero finales recibidos en tiempo</t>
  </si>
  <si>
    <t>Mide el porcentaje del número de informes técnico y financiero finales recibidos en el periodo de la convocatoria N doce meses después de la fecha de ministración de recursos con relación a los informes finales técnicos y financieros programados.</t>
  </si>
  <si>
    <t>(Número de informes técnicos y financieros finales recibidos en tiempo en el periodo de la convocatoria N/ Número de informes finales técnicos y financieros programados para ser recibidos en el periodo de la convocatoria N)*100</t>
  </si>
  <si>
    <t>Actividad 3</t>
  </si>
  <si>
    <t>Al realizar el ajuste de metas se consideró como presentado un informe que fue presentado de manera extemporánea</t>
  </si>
  <si>
    <t>No se logró el cumplimiento de la meta ajustada</t>
  </si>
  <si>
    <t>Porcentaje de propuestas formalizadas en tiempo</t>
  </si>
  <si>
    <t>Número de propuestas formalizadas en un periodo de 45 días hábiles a partir de la publicación de los resultados contra el número de propuestas aprobadas en un determinado periodo.</t>
  </si>
  <si>
    <t>(Número de propuestas formalizadas en 45 días hábiles a partir de la publicación de los resultados en el periodo t/ Número de propuestas aprobadas en el periodo t )*100</t>
  </si>
  <si>
    <t>Actividad 4</t>
  </si>
  <si>
    <t>Porcentaje de convocatorias emitidas</t>
  </si>
  <si>
    <t>Mide el porcentaje de convocatorias emitidas en un periodo determinado en relación a las que se tienen programadas para su emisión en el mismo periodo.</t>
  </si>
  <si>
    <t>(Número de convocatorias emitidas en el periodo t/ Número de convocatorias programadas en el periodo t)X100</t>
  </si>
  <si>
    <t>Actividad 5</t>
  </si>
  <si>
    <t>El presupuesto asignado al programa solo permite la publicación de una convocatoria</t>
  </si>
  <si>
    <t>La meta fue cumplida</t>
  </si>
  <si>
    <t>Tipología de las causas de incumplimiento de la meta del indicador para resultados</t>
  </si>
  <si>
    <t>Característica</t>
  </si>
  <si>
    <t>1. Programación original deficiente</t>
  </si>
  <si>
    <t>*Cuando se lleva a cabo un recorte presupuestario –debido a la disminución de los recursos asignados originalmente a los Pp correspondientes para la consecución de las metas de los indicadores-, por transferirse a otros programas y proyectos que requirieron apoyo por causas distintas a la atención de afectaciones originadas por eventos meteorológicos.
*Cuando se observa un incremento de costos por modificaciones a los parámetros macroeconómicos establecidos en los Criterios Generales de Política Económica, como inflación y tipo de cambio.
*Cuando en la programación original no se definió y/o formuló adecuadamente alguno de los elementos programáticos de los indicadores para resultados.</t>
  </si>
  <si>
    <t>2. Emergencias provocadas por accidentes y/o fenómenos naturales adversos.</t>
  </si>
  <si>
    <t>*Cuando el incumplimiento de las metas se atribuye a la disminución de los recursos presupuestarios asignados originalmente de los Pp, para transferirse a otro(s) programa(s) o proyecto(s) que requirieron apoyo por causas relacionadas con la atención de eventos meteorológicos o accidentes. Dicha transferencia puede ser adicional a los recursos del Fondo de Desastres Naturales. 
*Cuando el incumplimiento de las metas se debe a la presencia de fenómenos naturales, como lluvias, huracanes, ciclones, sequias, sismos, nevadas, entre otros, aun cuando no se haya presentado una disminución de recursos presupuestarios en el Pp correspondiente.
*Cuando el incumplimiento de las metas en la producción de bienes o generación de servicios se debe a que sucedieron accidentes que afectaron la estructura y/o equipo de operación como consecuencia de problemas distintos a su falta de mantenimiento regular, aun cuando no se haya presentado una disminución de recursos presupuestarios en el Pp correspondiente.</t>
  </si>
  <si>
    <t>3. Menos demanda de bienes y servicios.</t>
  </si>
  <si>
    <t>*Cuando del incumplimiento de las metas se originó por una menos demanda de bienes y servicios por parte de los usuarios y no de la decisión de alguna instancia gubernamental.</t>
  </si>
  <si>
    <t>4. Retrasos en los trámites para el ejercicio presupuestario por parte de la Unidad Responsable (UR).</t>
  </si>
  <si>
    <t>*Cuando el incumplimiento de las metas se debe a la inoportuna y/o insuficiente realización de trámites por parte de la Unidad Responsable ejecutora de la Meta.</t>
  </si>
  <si>
    <t>5. Incumplimiento o retraso en los trámites para el ejercicio presupuestario por parte de instancias gubernamentales diferentes a la UR.</t>
  </si>
  <si>
    <t xml:space="preserve">*Cuando el incumplimiento de las metas se debe a la inoportuna y/o insuficiente realización de trámites por parte de instancias gubernamentales de los órdenes Federal y/o local distintas unidades responsables ejecutoras de las metas. </t>
  </si>
  <si>
    <t>6. Incumplimiento o informidades de proveedores y contratistas, así como por oposición de grupos sociales.</t>
  </si>
  <si>
    <t>*Cuando el incumplimiento de las metas no depende de la decisión de la UR, sino del incumplimiento de los proveedores sociales para la realización de los programas y proyectos.</t>
  </si>
  <si>
    <t>7. Modificación de atribuciones institucionales disposiciones normativas.</t>
  </si>
  <si>
    <t>*Cuando ocurre una reestructuración programática derivada de modificaciones de atribuciones institucionales y/o la desincorporación o extinción de la UR que afectan el cumplimiento de las metas.</t>
  </si>
  <si>
    <t>8. Incumplimiento por situaciones normativas extrapresupuestarias ajenas a la UR de la meta.</t>
  </si>
  <si>
    <t>*Cuando el incumplimiento de la meta se asocia a factores externos a la UR ejecutora de la meta, como son: retrasos en la autorización y publicación de disposiciones normativas, y por procesos de judiciales.</t>
  </si>
  <si>
    <t>*Cuando se presente una combinación de los factores señalados en los numerales 1 a 8, o causas distintas que no es posible agrupar.</t>
  </si>
  <si>
    <t>10. Otras explicaciones a las variaciones.</t>
  </si>
  <si>
    <t>*Cuando se trate de resultados por encima del 100% del cumplimiento.</t>
  </si>
  <si>
    <t>*Cuando se haya alcanzado la meta modificada al 100%.</t>
  </si>
  <si>
    <t xml:space="preserve">La Dirección Adjunta de Planeación y Evaluación realiza una recolección de datos sobre las publicaciones de científicos adscritos a instituciones mexicanas y las citas que estas generan, con una base anual, durante los meses de mayo y junio, a través de la plataforma "InCites" de Thomson Reuters. Esta plataforma depende de información contenida en la base de datos "Web of Science Core Collection", la cual se actualiza día con día. Tanto el número de artículos como las citas que estas reciben son altamente volatiles dependiendo de la fecha de consulta. Lo anterior tiene dos explicaciones: 
a) se debe al desfase existente entre la fecha de publicación y la fecha de inclusión en la base de datos  "Web of Science Core Collection", la cual puede tomar  varios meses. 
b) Las citas aumentarán en función del tiempo que un artículo circule en las comunidades académicas. El número de citas tiende a aumentar exponencialmente en los años recientes y a suavizar su crecimiento en el largo plazo. 
En este caso la base se actualizó el 24 de de enero de 2019. El último corte que se tenía era a Octubre de 2018.
Dicho pronóstico es el resultado de  una regresión lineal simple, tomando en cuenta el número de publicaciones en el periodo 2013 - 2017, teniendo como variable dependiente la temporalidad (anual)  y el número de artículos como variable independiente, resultando así 15,634 artículos proyectados para 2018.  
Fuente:  InCites Dataset, Essential Science Indicators, Article (2007-2018), Location Type:  [Country/Region]Thomson Reuters. Consultado el 06/03/2019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</si>
</sst>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0.0%"/>
  </numFmts>
  <fonts count="6" x14ac:knownFonts="1">
    <font>
      <sz val="11"/>
      <color theme="1"/>
      <name val="Calibri"/>
      <family val="2"/>
      <scheme val="minor"/>
    </font>
    <font>
      <b/>
      <sz val="11"/>
      <color theme="0"/>
      <name val="Calibri"/>
      <family val="2"/>
      <scheme val="minor"/>
    </font>
    <font>
      <b/>
      <sz val="10"/>
      <color theme="0"/>
      <name val="Arial"/>
      <family val="2"/>
    </font>
    <font>
      <b/>
      <sz val="9"/>
      <color indexed="81"/>
      <name val="Tahoma"/>
      <family val="2"/>
    </font>
    <font>
      <sz val="9"/>
      <color indexed="81"/>
      <name val="Tahoma"/>
      <family val="2"/>
    </font>
    <font>
      <sz val="11"/>
      <color theme="1"/>
      <name val="Calibri"/>
      <family val="2"/>
      <scheme val="minor"/>
    </font>
  </fonts>
  <fills count="6">
    <fill>
      <patternFill patternType="none"/>
    </fill>
    <fill>
      <patternFill patternType="gray125"/>
    </fill>
    <fill>
      <patternFill patternType="solid">
        <fgColor rgb="FF002060"/>
        <bgColor indexed="64"/>
      </patternFill>
    </fill>
    <fill>
      <patternFill patternType="solid">
        <fgColor rgb="FFFFC000"/>
        <bgColor indexed="64"/>
      </patternFill>
    </fill>
    <fill>
      <patternFill patternType="solid">
        <fgColor theme="1"/>
        <bgColor theme="1"/>
      </patternFill>
    </fill>
    <fill>
      <patternFill patternType="solid">
        <fgColor rgb="FF92D050"/>
        <bgColor indexed="64"/>
      </patternFill>
    </fill>
  </fills>
  <borders count="5">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theme="1"/>
      </left>
      <right/>
      <top/>
      <bottom/>
      <diagonal/>
    </border>
  </borders>
  <cellStyleXfs count="3">
    <xf numFmtId="0" fontId="0" fillId="0" borderId="0"/>
    <xf numFmtId="43" fontId="5" fillId="0" borderId="0" applyFont="0" applyFill="0" applyBorder="0" applyAlignment="0" applyProtection="0"/>
    <xf numFmtId="9" fontId="5" fillId="0" borderId="0" applyFont="0" applyFill="0" applyBorder="0" applyAlignment="0" applyProtection="0"/>
  </cellStyleXfs>
  <cellXfs count="25">
    <xf numFmtId="0" fontId="0" fillId="0" borderId="0" xfId="0"/>
    <xf numFmtId="0" fontId="2" fillId="2" borderId="1" xfId="0" applyFont="1" applyFill="1" applyBorder="1" applyAlignment="1" applyProtection="1">
      <alignment horizontal="center" vertical="center" wrapText="1"/>
    </xf>
    <xf numFmtId="0" fontId="2" fillId="2" borderId="2" xfId="0" applyFont="1" applyFill="1" applyBorder="1" applyAlignment="1" applyProtection="1">
      <alignment horizontal="center" vertical="center" wrapText="1"/>
    </xf>
    <xf numFmtId="3" fontId="2" fillId="2" borderId="2" xfId="0" applyNumberFormat="1" applyFont="1" applyFill="1" applyBorder="1" applyAlignment="1" applyProtection="1">
      <alignment horizontal="center" vertical="center" wrapText="1"/>
    </xf>
    <xf numFmtId="0" fontId="0" fillId="3" borderId="3" xfId="0" applyFill="1" applyBorder="1" applyAlignment="1">
      <alignment horizontal="left" vertical="top" wrapText="1"/>
    </xf>
    <xf numFmtId="0" fontId="0" fillId="3" borderId="3" xfId="0" applyFill="1" applyBorder="1" applyAlignment="1">
      <alignment horizontal="center" vertical="top" wrapText="1"/>
    </xf>
    <xf numFmtId="0" fontId="0" fillId="0" borderId="0" xfId="0" applyAlignment="1">
      <alignment horizontal="center" vertical="center"/>
    </xf>
    <xf numFmtId="0" fontId="0" fillId="0" borderId="0" xfId="0" applyAlignment="1">
      <alignment vertical="center" wrapText="1"/>
    </xf>
    <xf numFmtId="0" fontId="0" fillId="0" borderId="0" xfId="0" applyAlignment="1">
      <alignment wrapText="1"/>
    </xf>
    <xf numFmtId="0" fontId="0" fillId="0" borderId="3" xfId="0" applyBorder="1" applyAlignment="1">
      <alignment horizontal="center" vertical="center"/>
    </xf>
    <xf numFmtId="9" fontId="0" fillId="0" borderId="0" xfId="2" applyFont="1"/>
    <xf numFmtId="0" fontId="1" fillId="4" borderId="4" xfId="0" applyFont="1" applyFill="1" applyBorder="1" applyAlignment="1">
      <alignment horizontal="center" vertical="center"/>
    </xf>
    <xf numFmtId="0" fontId="1" fillId="4" borderId="0" xfId="0" applyFont="1" applyFill="1" applyBorder="1" applyAlignment="1">
      <alignment horizontal="center" vertical="center"/>
    </xf>
    <xf numFmtId="0" fontId="0" fillId="5" borderId="0" xfId="0" applyFill="1"/>
    <xf numFmtId="0" fontId="0" fillId="5" borderId="3" xfId="0" applyFill="1" applyBorder="1" applyAlignment="1">
      <alignment horizontal="left" vertical="top" wrapText="1"/>
    </xf>
    <xf numFmtId="0" fontId="0" fillId="5" borderId="3" xfId="0" applyFill="1" applyBorder="1" applyAlignment="1">
      <alignment horizontal="center" vertical="top" wrapText="1"/>
    </xf>
    <xf numFmtId="0" fontId="0" fillId="5" borderId="3" xfId="0" applyFill="1" applyBorder="1" applyAlignment="1">
      <alignment horizontal="center" vertical="center"/>
    </xf>
    <xf numFmtId="3" fontId="0" fillId="5" borderId="3" xfId="0" applyNumberFormat="1" applyFill="1" applyBorder="1" applyAlignment="1">
      <alignment horizontal="center" vertical="center"/>
    </xf>
    <xf numFmtId="9" fontId="0" fillId="5" borderId="3" xfId="2" applyFont="1" applyFill="1" applyBorder="1" applyAlignment="1">
      <alignment horizontal="center" vertical="center"/>
    </xf>
    <xf numFmtId="0" fontId="0" fillId="5" borderId="3" xfId="0" applyFill="1" applyBorder="1" applyAlignment="1">
      <alignment horizontal="center" vertical="center" wrapText="1"/>
    </xf>
    <xf numFmtId="0" fontId="0" fillId="5" borderId="0" xfId="0" applyFill="1" applyAlignment="1">
      <alignment vertical="center"/>
    </xf>
    <xf numFmtId="0" fontId="0" fillId="5" borderId="3" xfId="0" applyFill="1" applyBorder="1" applyAlignment="1">
      <alignment horizontal="left" vertical="center" wrapText="1"/>
    </xf>
    <xf numFmtId="43" fontId="0" fillId="5" borderId="3" xfId="1" applyFont="1" applyFill="1" applyBorder="1" applyAlignment="1">
      <alignment horizontal="center" vertical="center"/>
    </xf>
    <xf numFmtId="164" fontId="0" fillId="5" borderId="3" xfId="2" applyNumberFormat="1" applyFont="1" applyFill="1" applyBorder="1" applyAlignment="1">
      <alignment horizontal="center" vertical="center"/>
    </xf>
    <xf numFmtId="2" fontId="0" fillId="5" borderId="3" xfId="0" applyNumberFormat="1" applyFill="1" applyBorder="1" applyAlignment="1">
      <alignment horizontal="center" vertical="center"/>
    </xf>
  </cellXfs>
  <cellStyles count="3">
    <cellStyle name="Millares" xfId="1" builtinId="3"/>
    <cellStyle name="Normal" xfId="0" builtinId="0"/>
    <cellStyle name="Porcentaje" xfId="2" builtinId="5"/>
  </cellStyles>
  <dxfs count="4">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center"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id="1" name="Tabla1" displayName="Tabla1" ref="A2:B13" totalsRowShown="0" headerRowDxfId="3" dataDxfId="2">
  <tableColumns count="2">
    <tableColumn id="1" name="Causa" dataDxfId="1"/>
    <tableColumn id="2" name="Característica" dataDxfId="0"/>
  </tableColumns>
  <tableStyleInfo name="TableStyleMedium1"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11"/>
  <sheetViews>
    <sheetView tabSelected="1" zoomScale="80" zoomScaleNormal="80" workbookViewId="0">
      <pane xSplit="3" ySplit="1" topLeftCell="D2" activePane="bottomRight" state="frozen"/>
      <selection pane="topRight" activeCell="D1" sqref="D1"/>
      <selection pane="bottomLeft" activeCell="A2" sqref="A2"/>
      <selection pane="bottomRight" activeCell="J7" sqref="J7"/>
    </sheetView>
  </sheetViews>
  <sheetFormatPr baseColWidth="10" defaultColWidth="11.44140625" defaultRowHeight="14.4" x14ac:dyDescent="0.3"/>
  <cols>
    <col min="1" max="1" width="15.6640625" customWidth="1"/>
    <col min="2" max="2" width="31.5546875" customWidth="1"/>
    <col min="3" max="3" width="34.5546875" hidden="1" customWidth="1"/>
    <col min="4" max="4" width="39.109375" hidden="1" customWidth="1"/>
    <col min="5" max="5" width="16.6640625" hidden="1" customWidth="1"/>
    <col min="6" max="7" width="11.5546875" hidden="1" customWidth="1"/>
    <col min="8" max="8" width="11.44140625" customWidth="1"/>
    <col min="9" max="9" width="14.109375" customWidth="1"/>
    <col min="10" max="10" width="14.44140625" customWidth="1"/>
    <col min="11" max="11" width="11.44140625" customWidth="1"/>
    <col min="12" max="13" width="13.6640625" customWidth="1"/>
    <col min="17" max="17" width="15.109375" customWidth="1"/>
    <col min="18" max="18" width="14.6640625" customWidth="1"/>
    <col min="19" max="19" width="18.6640625" customWidth="1"/>
    <col min="20" max="20" width="12.33203125" customWidth="1"/>
  </cols>
  <sheetData>
    <row r="1" spans="1:22" ht="84.75" customHeight="1" x14ac:dyDescent="0.3">
      <c r="A1" s="1" t="s">
        <v>0</v>
      </c>
      <c r="B1" s="2" t="s">
        <v>1</v>
      </c>
      <c r="C1" s="2" t="s">
        <v>2</v>
      </c>
      <c r="D1" s="2" t="s">
        <v>3</v>
      </c>
      <c r="E1" s="2" t="s">
        <v>4</v>
      </c>
      <c r="F1" s="2" t="s">
        <v>5</v>
      </c>
      <c r="G1" s="2" t="s">
        <v>6</v>
      </c>
      <c r="H1" s="2" t="s">
        <v>7</v>
      </c>
      <c r="I1" s="3" t="s">
        <v>8</v>
      </c>
      <c r="J1" s="3" t="s">
        <v>9</v>
      </c>
      <c r="K1" s="2" t="s">
        <v>10</v>
      </c>
      <c r="L1" s="3" t="s">
        <v>11</v>
      </c>
      <c r="M1" s="3" t="s">
        <v>12</v>
      </c>
      <c r="N1" s="2" t="s">
        <v>13</v>
      </c>
      <c r="O1" s="2" t="s">
        <v>14</v>
      </c>
      <c r="P1" s="2" t="s">
        <v>15</v>
      </c>
      <c r="Q1" s="2" t="s">
        <v>16</v>
      </c>
      <c r="R1" s="2" t="s">
        <v>17</v>
      </c>
      <c r="S1" s="2" t="s">
        <v>18</v>
      </c>
      <c r="T1" s="2" t="s">
        <v>19</v>
      </c>
      <c r="U1" s="2" t="s">
        <v>20</v>
      </c>
      <c r="V1" s="2" t="s">
        <v>21</v>
      </c>
    </row>
    <row r="2" spans="1:22" ht="288" x14ac:dyDescent="0.3">
      <c r="A2" t="s">
        <v>22</v>
      </c>
      <c r="B2" s="4" t="s">
        <v>23</v>
      </c>
      <c r="C2" s="4" t="s">
        <v>24</v>
      </c>
      <c r="D2" s="4" t="s">
        <v>25</v>
      </c>
      <c r="E2" s="5" t="s">
        <v>26</v>
      </c>
      <c r="F2" s="4" t="s">
        <v>27</v>
      </c>
      <c r="G2" s="4" t="s">
        <v>28</v>
      </c>
      <c r="H2" s="9">
        <v>0.25</v>
      </c>
      <c r="I2" s="9"/>
      <c r="J2" s="9"/>
      <c r="K2" s="9">
        <v>0.25</v>
      </c>
      <c r="L2" s="9"/>
      <c r="M2" s="9"/>
      <c r="N2" s="9"/>
      <c r="O2" s="9"/>
      <c r="P2" s="9"/>
      <c r="Q2" s="9"/>
      <c r="R2" s="9"/>
      <c r="S2" s="9"/>
      <c r="T2" s="9"/>
      <c r="U2" s="9"/>
      <c r="V2" s="9"/>
    </row>
    <row r="3" spans="1:22" s="13" customFormat="1" ht="409.6" x14ac:dyDescent="0.3">
      <c r="A3" s="13" t="s">
        <v>22</v>
      </c>
      <c r="B3" s="14" t="s">
        <v>29</v>
      </c>
      <c r="C3" s="14" t="s">
        <v>30</v>
      </c>
      <c r="D3" s="14" t="s">
        <v>31</v>
      </c>
      <c r="E3" s="15" t="s">
        <v>32</v>
      </c>
      <c r="F3" s="14" t="s">
        <v>27</v>
      </c>
      <c r="G3" s="14" t="s">
        <v>33</v>
      </c>
      <c r="H3" s="16">
        <v>109.6</v>
      </c>
      <c r="I3" s="17">
        <v>13671</v>
      </c>
      <c r="J3" s="17">
        <v>124737789</v>
      </c>
      <c r="K3" s="16">
        <v>125.3</v>
      </c>
      <c r="L3" s="17">
        <v>15634</v>
      </c>
      <c r="M3" s="17">
        <v>124737789</v>
      </c>
      <c r="N3" s="16">
        <v>123.4</v>
      </c>
      <c r="O3" s="16">
        <v>15393</v>
      </c>
      <c r="P3" s="16">
        <v>124737789</v>
      </c>
      <c r="Q3" s="18">
        <f>N3/H3</f>
        <v>1.1259124087591241</v>
      </c>
      <c r="R3" s="18">
        <f>+N3/K3</f>
        <v>0.9848363926576218</v>
      </c>
      <c r="S3" s="16" t="s">
        <v>38</v>
      </c>
      <c r="T3" s="19" t="s">
        <v>94</v>
      </c>
      <c r="U3" s="16"/>
      <c r="V3" s="16"/>
    </row>
    <row r="4" spans="1:22" s="20" customFormat="1" ht="144" x14ac:dyDescent="0.3">
      <c r="A4" s="20" t="s">
        <v>22</v>
      </c>
      <c r="B4" s="21" t="s">
        <v>34</v>
      </c>
      <c r="C4" s="21" t="s">
        <v>35</v>
      </c>
      <c r="D4" s="21" t="s">
        <v>36</v>
      </c>
      <c r="E4" s="19" t="s">
        <v>37</v>
      </c>
      <c r="F4" s="21" t="s">
        <v>27</v>
      </c>
      <c r="G4" s="21" t="s">
        <v>28</v>
      </c>
      <c r="H4" s="16">
        <v>40.869999999999997</v>
      </c>
      <c r="I4" s="16">
        <v>85</v>
      </c>
      <c r="J4" s="16">
        <v>208</v>
      </c>
      <c r="K4" s="16">
        <v>63.46</v>
      </c>
      <c r="L4" s="16">
        <v>132</v>
      </c>
      <c r="M4" s="16">
        <v>208</v>
      </c>
      <c r="N4" s="16">
        <f t="shared" ref="N4:N10" si="0">(O4/P4)*100</f>
        <v>62.5</v>
      </c>
      <c r="O4" s="16">
        <v>130</v>
      </c>
      <c r="P4" s="16">
        <v>208</v>
      </c>
      <c r="Q4" s="22">
        <f>((N4-H4)*100/H4)+100</f>
        <v>152.92390506483974</v>
      </c>
      <c r="R4" s="23">
        <f>N4/K4</f>
        <v>0.98487236054207372</v>
      </c>
      <c r="S4" s="16" t="s">
        <v>38</v>
      </c>
      <c r="T4" s="19" t="s">
        <v>39</v>
      </c>
      <c r="U4" s="19" t="s">
        <v>40</v>
      </c>
      <c r="V4" s="18"/>
    </row>
    <row r="5" spans="1:22" s="20" customFormat="1" ht="115.2" x14ac:dyDescent="0.3">
      <c r="A5" s="20" t="s">
        <v>22</v>
      </c>
      <c r="B5" s="21" t="s">
        <v>41</v>
      </c>
      <c r="C5" s="21" t="s">
        <v>42</v>
      </c>
      <c r="D5" s="21" t="s">
        <v>43</v>
      </c>
      <c r="E5" s="19" t="s">
        <v>44</v>
      </c>
      <c r="F5" s="21" t="s">
        <v>27</v>
      </c>
      <c r="G5" s="21" t="s">
        <v>28</v>
      </c>
      <c r="H5" s="16">
        <v>5</v>
      </c>
      <c r="I5" s="16">
        <v>50</v>
      </c>
      <c r="J5" s="17">
        <v>1000</v>
      </c>
      <c r="K5" s="16">
        <v>45.21</v>
      </c>
      <c r="L5" s="16">
        <v>66</v>
      </c>
      <c r="M5" s="16">
        <v>146</v>
      </c>
      <c r="N5" s="24">
        <f t="shared" si="0"/>
        <v>45.205479452054789</v>
      </c>
      <c r="O5" s="16">
        <v>66</v>
      </c>
      <c r="P5" s="16">
        <v>146</v>
      </c>
      <c r="Q5" s="22">
        <f>((N5-H5)*100/H5)+100</f>
        <v>904.10958904109577</v>
      </c>
      <c r="R5" s="22">
        <f>N5/K5</f>
        <v>0.99990000999899997</v>
      </c>
      <c r="S5" s="16" t="s">
        <v>45</v>
      </c>
      <c r="T5" s="19" t="s">
        <v>46</v>
      </c>
      <c r="U5" s="19" t="s">
        <v>47</v>
      </c>
      <c r="V5" s="16">
        <f>O5/P5</f>
        <v>0.45205479452054792</v>
      </c>
    </row>
    <row r="6" spans="1:22" s="20" customFormat="1" ht="115.2" x14ac:dyDescent="0.3">
      <c r="A6" s="20" t="s">
        <v>22</v>
      </c>
      <c r="B6" s="21" t="s">
        <v>48</v>
      </c>
      <c r="C6" s="21" t="s">
        <v>49</v>
      </c>
      <c r="D6" s="21" t="s">
        <v>50</v>
      </c>
      <c r="E6" s="19" t="s">
        <v>51</v>
      </c>
      <c r="F6" s="21" t="s">
        <v>27</v>
      </c>
      <c r="G6" s="21" t="s">
        <v>28</v>
      </c>
      <c r="H6" s="16">
        <v>100</v>
      </c>
      <c r="I6" s="17">
        <v>1200</v>
      </c>
      <c r="J6" s="17">
        <v>1200</v>
      </c>
      <c r="K6" s="16">
        <v>100</v>
      </c>
      <c r="L6" s="17">
        <v>1402</v>
      </c>
      <c r="M6" s="17">
        <v>1402</v>
      </c>
      <c r="N6" s="24">
        <f t="shared" si="0"/>
        <v>100</v>
      </c>
      <c r="O6" s="16">
        <v>1402</v>
      </c>
      <c r="P6" s="16">
        <v>1402</v>
      </c>
      <c r="Q6" s="22">
        <f t="shared" ref="Q5:Q6" si="1">((N6-H6)*100/H6)+100</f>
        <v>100</v>
      </c>
      <c r="R6" s="22">
        <f t="shared" ref="R5:R6" si="2">((N6-K6)*100/N6)+100</f>
        <v>100</v>
      </c>
      <c r="S6" s="16" t="s">
        <v>45</v>
      </c>
      <c r="T6" s="19" t="s">
        <v>46</v>
      </c>
      <c r="U6" s="19" t="s">
        <v>47</v>
      </c>
      <c r="V6" s="16"/>
    </row>
    <row r="7" spans="1:22" s="20" customFormat="1" ht="115.2" x14ac:dyDescent="0.3">
      <c r="A7" s="20" t="s">
        <v>22</v>
      </c>
      <c r="B7" s="21" t="s">
        <v>52</v>
      </c>
      <c r="C7" s="21" t="s">
        <v>53</v>
      </c>
      <c r="D7" s="21" t="s">
        <v>54</v>
      </c>
      <c r="E7" s="19" t="s">
        <v>55</v>
      </c>
      <c r="F7" s="21" t="s">
        <v>27</v>
      </c>
      <c r="G7" s="21" t="s">
        <v>28</v>
      </c>
      <c r="H7" s="16">
        <v>100</v>
      </c>
      <c r="I7" s="16">
        <v>50</v>
      </c>
      <c r="J7" s="16">
        <v>50</v>
      </c>
      <c r="K7" s="16">
        <v>100</v>
      </c>
      <c r="L7" s="16">
        <v>66</v>
      </c>
      <c r="M7" s="16">
        <v>66</v>
      </c>
      <c r="N7" s="24">
        <f t="shared" si="0"/>
        <v>100</v>
      </c>
      <c r="O7" s="16">
        <v>66</v>
      </c>
      <c r="P7" s="16">
        <v>66</v>
      </c>
      <c r="Q7" s="22">
        <f t="shared" ref="Q7:Q10" si="3">((N7-H7)*100/H7)+100</f>
        <v>100</v>
      </c>
      <c r="R7" s="22">
        <f t="shared" ref="R7:R10" si="4">((N7-K7)*100/N7)+100</f>
        <v>100</v>
      </c>
      <c r="S7" s="16" t="s">
        <v>45</v>
      </c>
      <c r="T7" s="19" t="s">
        <v>46</v>
      </c>
      <c r="U7" s="19" t="s">
        <v>47</v>
      </c>
      <c r="V7" s="16"/>
    </row>
    <row r="8" spans="1:22" s="20" customFormat="1" ht="172.8" x14ac:dyDescent="0.3">
      <c r="A8" s="20" t="s">
        <v>22</v>
      </c>
      <c r="B8" s="21" t="s">
        <v>56</v>
      </c>
      <c r="C8" s="21" t="s">
        <v>57</v>
      </c>
      <c r="D8" s="21" t="s">
        <v>58</v>
      </c>
      <c r="E8" s="19" t="s">
        <v>59</v>
      </c>
      <c r="F8" s="21" t="s">
        <v>27</v>
      </c>
      <c r="G8" s="21" t="s">
        <v>28</v>
      </c>
      <c r="H8" s="16">
        <v>90</v>
      </c>
      <c r="I8" s="16">
        <v>45</v>
      </c>
      <c r="J8" s="16">
        <v>50</v>
      </c>
      <c r="K8" s="16">
        <v>83.67</v>
      </c>
      <c r="L8" s="16">
        <v>41</v>
      </c>
      <c r="M8" s="16">
        <v>49</v>
      </c>
      <c r="N8" s="24">
        <f t="shared" si="0"/>
        <v>81.632653061224488</v>
      </c>
      <c r="O8" s="16">
        <v>40</v>
      </c>
      <c r="P8" s="16">
        <v>49</v>
      </c>
      <c r="Q8" s="24">
        <f t="shared" si="3"/>
        <v>90.702947845804985</v>
      </c>
      <c r="R8" s="24">
        <f t="shared" si="4"/>
        <v>97.504249999999999</v>
      </c>
      <c r="S8" s="16" t="s">
        <v>38</v>
      </c>
      <c r="T8" s="19" t="s">
        <v>60</v>
      </c>
      <c r="U8" s="19" t="s">
        <v>61</v>
      </c>
      <c r="V8" s="16"/>
    </row>
    <row r="9" spans="1:22" s="20" customFormat="1" ht="115.2" x14ac:dyDescent="0.3">
      <c r="A9" s="20" t="s">
        <v>22</v>
      </c>
      <c r="B9" s="21" t="s">
        <v>62</v>
      </c>
      <c r="C9" s="21" t="s">
        <v>63</v>
      </c>
      <c r="D9" s="21" t="s">
        <v>64</v>
      </c>
      <c r="E9" s="19" t="s">
        <v>65</v>
      </c>
      <c r="F9" s="21" t="s">
        <v>27</v>
      </c>
      <c r="G9" s="21" t="s">
        <v>28</v>
      </c>
      <c r="H9" s="16">
        <v>100</v>
      </c>
      <c r="I9" s="16">
        <v>50</v>
      </c>
      <c r="J9" s="16">
        <v>50</v>
      </c>
      <c r="K9" s="16">
        <v>100</v>
      </c>
      <c r="L9" s="16">
        <v>66</v>
      </c>
      <c r="M9" s="16">
        <v>66</v>
      </c>
      <c r="N9" s="16">
        <f t="shared" si="0"/>
        <v>100</v>
      </c>
      <c r="O9" s="16">
        <v>66</v>
      </c>
      <c r="P9" s="16">
        <v>66</v>
      </c>
      <c r="Q9" s="16">
        <f t="shared" si="3"/>
        <v>100</v>
      </c>
      <c r="R9" s="16">
        <f t="shared" si="4"/>
        <v>100</v>
      </c>
      <c r="S9" s="16" t="s">
        <v>45</v>
      </c>
      <c r="T9" s="19" t="s">
        <v>46</v>
      </c>
      <c r="U9" s="19" t="s">
        <v>47</v>
      </c>
      <c r="V9" s="16"/>
    </row>
    <row r="10" spans="1:22" s="20" customFormat="1" ht="115.2" x14ac:dyDescent="0.3">
      <c r="A10" s="20" t="s">
        <v>22</v>
      </c>
      <c r="B10" s="21" t="s">
        <v>66</v>
      </c>
      <c r="C10" s="21" t="s">
        <v>67</v>
      </c>
      <c r="D10" s="21" t="s">
        <v>68</v>
      </c>
      <c r="E10" s="19" t="s">
        <v>69</v>
      </c>
      <c r="F10" s="21" t="s">
        <v>27</v>
      </c>
      <c r="G10" s="21" t="s">
        <v>28</v>
      </c>
      <c r="H10" s="16">
        <v>100</v>
      </c>
      <c r="I10" s="16">
        <v>1</v>
      </c>
      <c r="J10" s="16">
        <v>1</v>
      </c>
      <c r="K10" s="16">
        <v>100</v>
      </c>
      <c r="L10" s="16">
        <v>1</v>
      </c>
      <c r="M10" s="16">
        <v>1</v>
      </c>
      <c r="N10" s="16">
        <f t="shared" si="0"/>
        <v>100</v>
      </c>
      <c r="O10" s="16">
        <v>1</v>
      </c>
      <c r="P10" s="16">
        <v>1</v>
      </c>
      <c r="Q10" s="16">
        <f t="shared" si="3"/>
        <v>100</v>
      </c>
      <c r="R10" s="16">
        <f t="shared" si="4"/>
        <v>100</v>
      </c>
      <c r="S10" s="16" t="s">
        <v>45</v>
      </c>
      <c r="T10" s="19" t="s">
        <v>70</v>
      </c>
      <c r="U10" s="19" t="s">
        <v>71</v>
      </c>
      <c r="V10" s="16"/>
    </row>
    <row r="11" spans="1:22" x14ac:dyDescent="0.3">
      <c r="R11" s="10">
        <f>N9/K9</f>
        <v>1</v>
      </c>
    </row>
  </sheetData>
  <autoFilter ref="A1:V11"/>
  <pageMargins left="0.7" right="0.7" top="0.75" bottom="0.75" header="0.3" footer="0.3"/>
  <pageSetup orientation="portrait" horizontalDpi="1200" verticalDpi="1200"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'Tipos de Justificación'!$A$3:$A$13</xm:f>
          </x14:formula1>
          <xm:sqref>S2:S10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topLeftCell="A5" workbookViewId="0">
      <selection activeCell="B11" sqref="B11"/>
    </sheetView>
  </sheetViews>
  <sheetFormatPr baseColWidth="10" defaultColWidth="11.44140625" defaultRowHeight="14.4" x14ac:dyDescent="0.3"/>
  <cols>
    <col min="1" max="1" width="30" customWidth="1"/>
    <col min="2" max="2" width="109.33203125" customWidth="1"/>
  </cols>
  <sheetData>
    <row r="1" spans="1:2" x14ac:dyDescent="0.3">
      <c r="A1" s="11" t="s">
        <v>72</v>
      </c>
      <c r="B1" s="12"/>
    </row>
    <row r="2" spans="1:2" x14ac:dyDescent="0.3">
      <c r="A2" s="6" t="s">
        <v>19</v>
      </c>
      <c r="B2" s="6" t="s">
        <v>73</v>
      </c>
    </row>
    <row r="3" spans="1:2" ht="100.8" x14ac:dyDescent="0.3">
      <c r="A3" s="7" t="s">
        <v>74</v>
      </c>
      <c r="B3" s="8" t="s">
        <v>75</v>
      </c>
    </row>
    <row r="4" spans="1:2" ht="129.6" x14ac:dyDescent="0.3">
      <c r="A4" s="7" t="s">
        <v>76</v>
      </c>
      <c r="B4" s="8" t="s">
        <v>77</v>
      </c>
    </row>
    <row r="5" spans="1:2" ht="28.8" x14ac:dyDescent="0.3">
      <c r="A5" s="7" t="s">
        <v>78</v>
      </c>
      <c r="B5" s="8" t="s">
        <v>79</v>
      </c>
    </row>
    <row r="6" spans="1:2" ht="43.2" x14ac:dyDescent="0.3">
      <c r="A6" s="7" t="s">
        <v>80</v>
      </c>
      <c r="B6" s="7" t="s">
        <v>81</v>
      </c>
    </row>
    <row r="7" spans="1:2" ht="72" x14ac:dyDescent="0.3">
      <c r="A7" s="7" t="s">
        <v>82</v>
      </c>
      <c r="B7" s="7" t="s">
        <v>83</v>
      </c>
    </row>
    <row r="8" spans="1:2" ht="57.6" x14ac:dyDescent="0.3">
      <c r="A8" s="7" t="s">
        <v>84</v>
      </c>
      <c r="B8" s="7" t="s">
        <v>85</v>
      </c>
    </row>
    <row r="9" spans="1:2" ht="43.2" x14ac:dyDescent="0.3">
      <c r="A9" s="7" t="s">
        <v>86</v>
      </c>
      <c r="B9" s="7" t="s">
        <v>87</v>
      </c>
    </row>
    <row r="10" spans="1:2" ht="43.2" x14ac:dyDescent="0.3">
      <c r="A10" s="7" t="s">
        <v>88</v>
      </c>
      <c r="B10" s="7" t="s">
        <v>89</v>
      </c>
    </row>
    <row r="11" spans="1:2" ht="28.8" x14ac:dyDescent="0.3">
      <c r="A11" s="7" t="s">
        <v>38</v>
      </c>
      <c r="B11" s="7" t="s">
        <v>90</v>
      </c>
    </row>
    <row r="12" spans="1:2" ht="28.8" x14ac:dyDescent="0.3">
      <c r="A12" s="7" t="s">
        <v>91</v>
      </c>
      <c r="B12" s="7" t="s">
        <v>92</v>
      </c>
    </row>
    <row r="13" spans="1:2" ht="28.8" x14ac:dyDescent="0.3">
      <c r="A13" s="7" t="s">
        <v>45</v>
      </c>
      <c r="B13" s="7" t="s">
        <v>93</v>
      </c>
    </row>
  </sheetData>
  <sheetProtection formatColumns="0"/>
  <mergeCells count="1">
    <mergeCell ref="A1:B1"/>
  </mergeCells>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8BFD70591D0374489E8E026B03BB2EE" ma:contentTypeVersion="32" ma:contentTypeDescription="Crear nuevo documento." ma:contentTypeScope="" ma:versionID="7457b212c6fc82ebc0dcc1ba7ad94437">
  <xsd:schema xmlns:xsd="http://www.w3.org/2001/XMLSchema" xmlns:xs="http://www.w3.org/2001/XMLSchema" xmlns:p="http://schemas.microsoft.com/office/2006/metadata/properties" xmlns:ns1="http://schemas.microsoft.com/sharepoint/v3" xmlns:ns2="7bca82a3-7548-4c8d-b007-daa3f89b3500" xmlns:ns3="365a079c-736b-4335-b291-2e7ae15faa00" targetNamespace="http://schemas.microsoft.com/office/2006/metadata/properties" ma:root="true" ma:fieldsID="d1ab52cbe963ad89469f13de999a4671" ns1:_="" ns2:_="" ns3:_="">
    <xsd:import namespace="http://schemas.microsoft.com/sharepoint/v3"/>
    <xsd:import namespace="7bca82a3-7548-4c8d-b007-daa3f89b3500"/>
    <xsd:import namespace="365a079c-736b-4335-b291-2e7ae15faa00"/>
    <xsd:element name="properties">
      <xsd:complexType>
        <xsd:sequence>
          <xsd:element name="documentManagement">
            <xsd:complexType>
              <xsd:all>
                <xsd:element ref="ns1:PublishingStartDate" minOccurs="0"/>
                <xsd:element ref="ns1:PublishingExpirationDate" minOccurs="0"/>
                <xsd:element ref="ns2:_dlc_DocId" minOccurs="0"/>
                <xsd:element ref="ns2:_dlc_DocIdUrl" minOccurs="0"/>
                <xsd:element ref="ns2:_dlc_DocIdPersistId" minOccurs="0"/>
                <xsd:element ref="ns3:MediaServiceMetadata" minOccurs="0"/>
                <xsd:element ref="ns3:MediaServiceFastMetadata"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4"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ma:readOnly="false">
      <xsd:simpleType>
        <xsd:restriction base="dms:Unknown"/>
      </xsd:simpleType>
    </xsd:element>
    <xsd:element name="PublishingExpirationDate" ma:index="5"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ma:readOnly="fals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bca82a3-7548-4c8d-b007-daa3f89b3500" elementFormDefault="qualified">
    <xsd:import namespace="http://schemas.microsoft.com/office/2006/documentManagement/types"/>
    <xsd:import namespace="http://schemas.microsoft.com/office/infopath/2007/PartnerControls"/>
    <xsd:element name="_dlc_DocId" ma:index="10" nillable="true" ma:displayName="Valor de Id. de documento" ma:description="El valor del identificador de documento asignado a este elemento." ma:internalName="_dlc_DocId" ma:readOnly="true">
      <xsd:simpleType>
        <xsd:restriction base="dms:Text"/>
      </xsd:simpleType>
    </xsd:element>
    <xsd:element name="_dlc_DocIdUrl" ma:index="11"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element name="SharedWithUsers" ma:index="15"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5a079c-736b-4335-b291-2e7ae15faa00"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6" ma:displayName="Tipo de contenido"/>
        <xsd:element ref="dc:title" minOccurs="0" maxOccurs="1" ma:index="3"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dlc_DocId xmlns="7bca82a3-7548-4c8d-b007-daa3f89b3500">HAZTHMS366H4-260687506-3272</_dlc_DocId>
    <_dlc_DocIdUrl xmlns="7bca82a3-7548-4c8d-b007-daa3f89b3500">
      <Url>https://conacytmx.sharepoint.com/sites/Evaluacion SIICYT/_layouts/15/DocIdRedir.aspx?ID=HAZTHMS366H4-260687506-3272</Url>
      <Description>HAZTHMS366H4-260687506-3272</Description>
    </_dlc_DocIdUrl>
    <PublishingExpirationDate xmlns="http://schemas.microsoft.com/sharepoint/v3" xsi:nil="true"/>
    <PublishingStartDate xmlns="http://schemas.microsoft.com/sharepoint/v3" xsi:nil="true"/>
  </documentManagement>
</p:properties>
</file>

<file path=customXml/item3.xml><?xml version="1.0" encoding="utf-8"?>
<?mso-contentType ?>
<FormTemplates xmlns="http://schemas.microsoft.com/sharepoint/v3/contenttype/form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B0579A2B-9251-4B49-9299-F3D73019B90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bca82a3-7548-4c8d-b007-daa3f89b3500"/>
    <ds:schemaRef ds:uri="365a079c-736b-4335-b291-2e7ae15faa0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1185316-2F65-4972-8442-C8F07432B2E9}">
  <ds:schemaRefs>
    <ds:schemaRef ds:uri="http://schemas.microsoft.com/office/2006/documentManagement/types"/>
    <ds:schemaRef ds:uri="http://schemas.microsoft.com/office/infopath/2007/PartnerControls"/>
    <ds:schemaRef ds:uri="365a079c-736b-4335-b291-2e7ae15faa00"/>
    <ds:schemaRef ds:uri="http://www.w3.org/XML/1998/namespace"/>
    <ds:schemaRef ds:uri="http://schemas.microsoft.com/sharepoint/v3"/>
    <ds:schemaRef ds:uri="http://purl.org/dc/dcmitype/"/>
    <ds:schemaRef ds:uri="http://purl.org/dc/terms/"/>
    <ds:schemaRef ds:uri="http://schemas.openxmlformats.org/package/2006/metadata/core-properties"/>
    <ds:schemaRef ds:uri="7bca82a3-7548-4c8d-b007-daa3f89b3500"/>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A3886344-3E71-4E63-BA5B-282A31728F64}">
  <ds:schemaRefs>
    <ds:schemaRef ds:uri="http://schemas.microsoft.com/sharepoint/v3/contenttype/forms"/>
  </ds:schemaRefs>
</ds:datastoreItem>
</file>

<file path=customXml/itemProps4.xml><?xml version="1.0" encoding="utf-8"?>
<ds:datastoreItem xmlns:ds="http://schemas.openxmlformats.org/officeDocument/2006/customXml" ds:itemID="{C20BD45E-4E8A-4BB2-9463-EA200B12ECC6}">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S236</vt:lpstr>
      <vt:lpstr>Tipos de Justificación</vt:lpstr>
    </vt:vector>
  </TitlesOfParts>
  <Manager/>
  <Company>Hewlett-Packard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LAP5ATA</dc:creator>
  <cp:keywords/>
  <dc:description/>
  <cp:lastModifiedBy>LAP5ATA</cp:lastModifiedBy>
  <cp:revision/>
  <dcterms:created xsi:type="dcterms:W3CDTF">2019-03-05T01:28:00Z</dcterms:created>
  <dcterms:modified xsi:type="dcterms:W3CDTF">2019-03-15T18:53:14Z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0x01010098BFD70591D0374489E8E026B03BB2EE</vt:lpwstr>
  </property>
  <property fmtid="{D5CDD505-2E9C-101B-9397-08002B2CF9AE}" pid="3" name="_dlc_DocIdItemGuid">
    <vt:lpwstr>4d885932-67ea-417a-8304-5a171965373f</vt:lpwstr>
  </property>
</Properties>
</file>