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14"/>
  <workbookPr defaultThemeVersion="124226"/>
  <mc:AlternateContent xmlns:mc="http://schemas.openxmlformats.org/markup-compatibility/2006">
    <mc:Choice Requires="x15">
      <x15ac:absPath xmlns:x15ac="http://schemas.microsoft.com/office/spreadsheetml/2010/11/ac" url="D:\Usuarios\sruizm\Escritorio\ENERO MARZO 2018\concentrados\CARGADAS\"/>
    </mc:Choice>
  </mc:AlternateContent>
  <xr:revisionPtr revIDLastSave="0" documentId="8_{E44809F6-89E5-4275-957E-690CB6FD2381}" xr6:coauthVersionLast="36" xr6:coauthVersionMax="36" xr10:uidLastSave="{00000000-0000-0000-0000-000000000000}"/>
  <bookViews>
    <workbookView xWindow="0" yWindow="0" windowWidth="24000" windowHeight="9000" tabRatio="798" xr2:uid="{00000000-000D-0000-FFFF-FFFF00000000}"/>
  </bookViews>
  <sheets>
    <sheet name="Metas 2018Definitivas" sheetId="10" r:id="rId1"/>
    <sheet name="Metas 2018proposito" sheetId="1" r:id="rId2"/>
    <sheet name="Metas 2018Componente 1" sheetId="12" r:id="rId3"/>
    <sheet name="Metas 2018Componente 2" sheetId="3" r:id="rId4"/>
    <sheet name="Metas 2018Actividad 1.1" sheetId="4" r:id="rId5"/>
    <sheet name="Metas 2018Actividad 1.2" sheetId="5" r:id="rId6"/>
    <sheet name="Metas 2018Actividad 1.3" sheetId="6" r:id="rId7"/>
    <sheet name="Metas 2018Actividad 1.4" sheetId="7" r:id="rId8"/>
    <sheet name="Metas 2018 Actividad 2.1" sheetId="8" r:id="rId9"/>
  </sheets>
  <definedNames>
    <definedName name="_xlnm._FilterDatabase" localSheetId="7" hidden="1">'Metas 2018Actividad 1.4'!$D$11:$I$101</definedName>
    <definedName name="_xlnm.Print_Area" localSheetId="4">'Metas 2018Actividad 1.1'!$A$1:$M$6</definedName>
    <definedName name="_xlnm.Print_Area" localSheetId="5">'Metas 2018Actividad 1.2'!$A$1:$M$6</definedName>
    <definedName name="_xlnm.Print_Area" localSheetId="6">'Metas 2018Actividad 1.3'!$A$1:$M$6</definedName>
    <definedName name="_xlnm.Print_Area" localSheetId="7">'Metas 2018Actividad 1.4'!$A$1:$M$6</definedName>
    <definedName name="_xlnm.Print_Area" localSheetId="2">'Metas 2018Componente 1'!$A$1:$M$6</definedName>
    <definedName name="_xlnm.Print_Area" localSheetId="3">'Metas 2018Componente 2'!$A$1:$M$6</definedName>
    <definedName name="_xlnm.Print_Area" localSheetId="0">'Metas 2018Definitivas'!$A$1:$AM$13</definedName>
    <definedName name="_xlnm.Print_Area" localSheetId="1">'Metas 2018proposito'!$A$1:$AA$7</definedName>
  </definedNames>
  <calcPr calcId="179020"/>
</workbook>
</file>

<file path=xl/calcChain.xml><?xml version="1.0" encoding="utf-8"?>
<calcChain xmlns="http://schemas.openxmlformats.org/spreadsheetml/2006/main">
  <c r="P10" i="4" l="1"/>
  <c r="N10" i="10"/>
  <c r="O10" i="10"/>
  <c r="M10" i="10"/>
  <c r="O10" i="5"/>
  <c r="R6" i="5"/>
  <c r="Q10" i="10"/>
  <c r="P10" i="5"/>
  <c r="S6" i="5"/>
  <c r="R10" i="10"/>
  <c r="P10" i="10"/>
  <c r="AM10" i="10"/>
  <c r="N7" i="10"/>
  <c r="O7" i="10"/>
  <c r="M7" i="10"/>
  <c r="O10" i="12"/>
  <c r="R6" i="12"/>
  <c r="Q7" i="10"/>
  <c r="P10" i="12"/>
  <c r="S6" i="12"/>
  <c r="R7" i="10"/>
  <c r="P7" i="10"/>
  <c r="AM7" i="10"/>
  <c r="J6" i="4"/>
  <c r="I6" i="4"/>
  <c r="J6" i="3"/>
  <c r="I6" i="3"/>
  <c r="J6" i="12"/>
  <c r="I6" i="12"/>
  <c r="X8" i="10"/>
  <c r="W8" i="10"/>
  <c r="U8" i="10"/>
  <c r="T8" i="10"/>
  <c r="AY11" i="1"/>
  <c r="BD7" i="1"/>
  <c r="AZ11" i="1"/>
  <c r="BE7" i="1"/>
  <c r="AJ6" i="10"/>
  <c r="AW11" i="1"/>
  <c r="BB7" i="1"/>
  <c r="AX11" i="1"/>
  <c r="BC7" i="1"/>
  <c r="AI6" i="10"/>
  <c r="AG6" i="10"/>
  <c r="AF6" i="10"/>
  <c r="AO11" i="1"/>
  <c r="AT7" i="1"/>
  <c r="AP11" i="1"/>
  <c r="AU7" i="1"/>
  <c r="AD6" i="10"/>
  <c r="AM11" i="1"/>
  <c r="AR7" i="1"/>
  <c r="AN11" i="1"/>
  <c r="AS7" i="1"/>
  <c r="AC6" i="10"/>
  <c r="AA6" i="10"/>
  <c r="Z6" i="10"/>
  <c r="AE11" i="1"/>
  <c r="AJ7" i="1"/>
  <c r="AF11" i="1"/>
  <c r="AK7" i="1"/>
  <c r="X6" i="10"/>
  <c r="AC11" i="1"/>
  <c r="AH7" i="1"/>
  <c r="AD11" i="1"/>
  <c r="AI7" i="1"/>
  <c r="W6" i="10"/>
  <c r="U6" i="10"/>
  <c r="J7" i="1"/>
  <c r="K7" i="1"/>
  <c r="L7" i="1"/>
  <c r="I7" i="1"/>
  <c r="BA7" i="1"/>
  <c r="AQ7" i="1"/>
  <c r="O6" i="10"/>
  <c r="N6" i="10"/>
  <c r="V11" i="1"/>
  <c r="AA7" i="1"/>
  <c r="Q7" i="1"/>
  <c r="T11" i="1"/>
  <c r="Y7" i="1"/>
  <c r="AV7" i="1"/>
  <c r="AL7" i="1"/>
  <c r="AB7" i="1"/>
  <c r="O7" i="1"/>
  <c r="H7" i="1"/>
  <c r="AG7" i="1"/>
  <c r="R7" i="1"/>
  <c r="AJ7" i="10"/>
  <c r="AI7" i="10"/>
  <c r="AG7" i="10"/>
  <c r="AF7" i="10"/>
  <c r="AA7" i="10"/>
  <c r="Z7" i="10"/>
  <c r="U7" i="10"/>
  <c r="T7" i="10"/>
  <c r="AH10" i="12"/>
  <c r="AG10" i="12"/>
  <c r="AB10" i="12"/>
  <c r="AD7" i="10"/>
  <c r="AA10" i="12"/>
  <c r="V10" i="12"/>
  <c r="U10" i="12"/>
  <c r="W7" i="10"/>
  <c r="AF6" i="12"/>
  <c r="Z6" i="12"/>
  <c r="X7" i="10"/>
  <c r="T6" i="12"/>
  <c r="N6" i="12"/>
  <c r="H7" i="10"/>
  <c r="H6" i="12"/>
  <c r="AI6" i="12"/>
  <c r="AC7" i="10"/>
  <c r="AC6" i="12"/>
  <c r="W6" i="12"/>
  <c r="AB10" i="4"/>
  <c r="AA10" i="4"/>
  <c r="Q6" i="12"/>
  <c r="L6" i="12"/>
  <c r="M6" i="12"/>
  <c r="AG11" i="10"/>
  <c r="AF11" i="10"/>
  <c r="AA11" i="10"/>
  <c r="Z11" i="10"/>
  <c r="U11" i="10"/>
  <c r="O11" i="10"/>
  <c r="K6" i="12"/>
  <c r="I11" i="10"/>
  <c r="T11" i="10"/>
  <c r="AG13" i="10"/>
  <c r="AF13" i="10"/>
  <c r="AA13" i="10"/>
  <c r="Z13" i="10"/>
  <c r="Y13" i="10"/>
  <c r="U13" i="10"/>
  <c r="T13" i="10"/>
  <c r="O13" i="10"/>
  <c r="N13" i="10"/>
  <c r="AG12" i="10"/>
  <c r="AF12" i="10"/>
  <c r="AA12" i="10"/>
  <c r="Z12" i="10"/>
  <c r="U12" i="10"/>
  <c r="T12" i="10"/>
  <c r="O12" i="10"/>
  <c r="N12" i="10"/>
  <c r="N11" i="10"/>
  <c r="M11" i="10"/>
  <c r="AJ10" i="10"/>
  <c r="AI10" i="10"/>
  <c r="AH10" i="10"/>
  <c r="AG10" i="10"/>
  <c r="AF10" i="10"/>
  <c r="AA10" i="10"/>
  <c r="Z10" i="10"/>
  <c r="Y10" i="10"/>
  <c r="U10" i="10"/>
  <c r="T10" i="10"/>
  <c r="S10" i="10"/>
  <c r="AJ9" i="10"/>
  <c r="AI9" i="10"/>
  <c r="AH9" i="10"/>
  <c r="AG9" i="10"/>
  <c r="AF9" i="10"/>
  <c r="AA9" i="10"/>
  <c r="Z9" i="10"/>
  <c r="U9" i="10"/>
  <c r="T9" i="10"/>
  <c r="O9" i="10"/>
  <c r="N9" i="10"/>
  <c r="AJ8" i="10"/>
  <c r="AI8" i="10"/>
  <c r="AG8" i="10"/>
  <c r="AF8" i="10"/>
  <c r="AE8" i="10"/>
  <c r="AD8" i="10"/>
  <c r="AC8" i="10"/>
  <c r="AB8" i="10"/>
  <c r="AA8" i="10"/>
  <c r="Z8" i="10"/>
  <c r="Y8" i="10"/>
  <c r="V8" i="10"/>
  <c r="O8" i="10"/>
  <c r="I8" i="10"/>
  <c r="N8" i="10"/>
  <c r="AH7" i="10"/>
  <c r="Y7" i="10"/>
  <c r="S7" i="10"/>
  <c r="S11" i="10"/>
  <c r="S13" i="10"/>
  <c r="AE13" i="10"/>
  <c r="AE10" i="10"/>
  <c r="AE9" i="10"/>
  <c r="M8" i="10"/>
  <c r="H8" i="10"/>
  <c r="Y9" i="10"/>
  <c r="S9" i="10"/>
  <c r="AH8" i="10"/>
  <c r="AE6" i="10"/>
  <c r="Y6" i="10"/>
  <c r="AE7" i="10"/>
  <c r="Y11" i="10"/>
  <c r="Y12" i="10"/>
  <c r="M12" i="10"/>
  <c r="AE12" i="10"/>
  <c r="H11" i="10"/>
  <c r="AE11" i="10"/>
  <c r="H13" i="10"/>
  <c r="I13" i="10"/>
  <c r="M13" i="10"/>
  <c r="H12" i="10"/>
  <c r="S12" i="10"/>
  <c r="I12" i="10"/>
  <c r="H10" i="10"/>
  <c r="I10" i="10"/>
  <c r="I9" i="10"/>
  <c r="M9" i="10"/>
  <c r="H9" i="10"/>
  <c r="S8" i="10"/>
  <c r="I7" i="10"/>
  <c r="I6" i="10"/>
  <c r="M6" i="10"/>
  <c r="G13" i="10"/>
  <c r="G10" i="10"/>
  <c r="G7" i="10"/>
  <c r="G8" i="10"/>
  <c r="G12" i="10"/>
  <c r="G11" i="10"/>
  <c r="G9" i="10"/>
  <c r="AH11" i="8"/>
  <c r="AJ13" i="10"/>
  <c r="AG11" i="8"/>
  <c r="AB11" i="8"/>
  <c r="AD13" i="10"/>
  <c r="AA11" i="8"/>
  <c r="AC13" i="10"/>
  <c r="AB13" i="10"/>
  <c r="V11" i="8"/>
  <c r="X13" i="10"/>
  <c r="U11" i="8"/>
  <c r="P11" i="8"/>
  <c r="S6" i="8"/>
  <c r="O11" i="8"/>
  <c r="R6" i="8"/>
  <c r="AF6" i="8"/>
  <c r="Z6" i="8"/>
  <c r="T6" i="8"/>
  <c r="N6" i="8"/>
  <c r="J6" i="8"/>
  <c r="I6" i="8"/>
  <c r="AH11" i="7"/>
  <c r="AJ12" i="10"/>
  <c r="AG11" i="7"/>
  <c r="AI12" i="10"/>
  <c r="AB11" i="7"/>
  <c r="AD12" i="10"/>
  <c r="AA11" i="7"/>
  <c r="V11" i="7"/>
  <c r="X12" i="10"/>
  <c r="U11" i="7"/>
  <c r="P11" i="7"/>
  <c r="O11" i="7"/>
  <c r="R6" i="7"/>
  <c r="AF6" i="7"/>
  <c r="Z6" i="7"/>
  <c r="T6" i="7"/>
  <c r="N6" i="7"/>
  <c r="J6" i="7"/>
  <c r="I6" i="7"/>
  <c r="AH10" i="6"/>
  <c r="AJ11" i="10"/>
  <c r="AG10" i="6"/>
  <c r="AB10" i="6"/>
  <c r="AD11" i="10"/>
  <c r="AA10" i="6"/>
  <c r="V10" i="6"/>
  <c r="X11" i="10"/>
  <c r="U10" i="6"/>
  <c r="W11" i="10"/>
  <c r="P10" i="6"/>
  <c r="O10" i="6"/>
  <c r="R6" i="6"/>
  <c r="AF6" i="6"/>
  <c r="Z6" i="6"/>
  <c r="T6" i="6"/>
  <c r="N6" i="6"/>
  <c r="J6" i="6"/>
  <c r="I6" i="6"/>
  <c r="AH10" i="5"/>
  <c r="AG10" i="5"/>
  <c r="AB10" i="5"/>
  <c r="AD10" i="10"/>
  <c r="AA10" i="5"/>
  <c r="V10" i="5"/>
  <c r="X10" i="10"/>
  <c r="U10" i="5"/>
  <c r="W10" i="10"/>
  <c r="V10" i="10"/>
  <c r="AI6" i="5"/>
  <c r="AF6" i="5"/>
  <c r="Z6" i="5"/>
  <c r="T6" i="5"/>
  <c r="N6" i="5"/>
  <c r="J6" i="5"/>
  <c r="I6" i="5"/>
  <c r="AH10" i="4"/>
  <c r="AG10" i="4"/>
  <c r="AD9" i="10"/>
  <c r="V10" i="4"/>
  <c r="X9" i="10"/>
  <c r="U10" i="4"/>
  <c r="W9" i="10"/>
  <c r="S6" i="4"/>
  <c r="O10" i="4"/>
  <c r="R6" i="4"/>
  <c r="AI6" i="4"/>
  <c r="AF6" i="4"/>
  <c r="Z6" i="4"/>
  <c r="T6" i="4"/>
  <c r="N6" i="4"/>
  <c r="H6" i="4"/>
  <c r="P10" i="3"/>
  <c r="S6" i="3"/>
  <c r="O10" i="3"/>
  <c r="R6" i="3"/>
  <c r="AI6" i="3"/>
  <c r="AF6" i="3"/>
  <c r="Z6" i="3"/>
  <c r="W6" i="3"/>
  <c r="T6" i="3"/>
  <c r="N6" i="3"/>
  <c r="U11" i="1"/>
  <c r="Z7" i="1"/>
  <c r="S11" i="1"/>
  <c r="X7" i="1"/>
  <c r="Q9" i="10"/>
  <c r="L6" i="4"/>
  <c r="R9" i="10"/>
  <c r="L9" i="10"/>
  <c r="M6" i="4"/>
  <c r="Q6" i="3"/>
  <c r="M6" i="3"/>
  <c r="L6" i="3"/>
  <c r="K6" i="3"/>
  <c r="R8" i="10"/>
  <c r="L8" i="10"/>
  <c r="Q8" i="10"/>
  <c r="S6" i="6"/>
  <c r="R11" i="10"/>
  <c r="L11" i="10"/>
  <c r="M6" i="5"/>
  <c r="Q6" i="4"/>
  <c r="S6" i="7"/>
  <c r="R12" i="10"/>
  <c r="L12" i="10"/>
  <c r="P7" i="1"/>
  <c r="R6" i="10"/>
  <c r="T6" i="10"/>
  <c r="N7" i="1"/>
  <c r="W7" i="1"/>
  <c r="Q6" i="10"/>
  <c r="P6" i="10"/>
  <c r="Q6" i="8"/>
  <c r="Q13" i="10"/>
  <c r="AI6" i="8"/>
  <c r="AI13" i="10"/>
  <c r="AH13" i="10"/>
  <c r="M6" i="8"/>
  <c r="R13" i="10"/>
  <c r="L13" i="10"/>
  <c r="W6" i="8"/>
  <c r="W13" i="10"/>
  <c r="V13" i="10"/>
  <c r="AI6" i="6"/>
  <c r="AI11" i="10"/>
  <c r="AH11" i="10"/>
  <c r="Q11" i="10"/>
  <c r="H6" i="5"/>
  <c r="V11" i="10"/>
  <c r="AC6" i="6"/>
  <c r="AC11" i="10"/>
  <c r="AC6" i="5"/>
  <c r="AC10" i="10"/>
  <c r="AB10" i="10"/>
  <c r="AC6" i="4"/>
  <c r="AC9" i="10"/>
  <c r="AB9" i="10"/>
  <c r="AB7" i="10"/>
  <c r="H6" i="3"/>
  <c r="AC6" i="7"/>
  <c r="AC12" i="10"/>
  <c r="AB12" i="10"/>
  <c r="AH12" i="10"/>
  <c r="Q12" i="10"/>
  <c r="W6" i="6"/>
  <c r="V9" i="10"/>
  <c r="W6" i="7"/>
  <c r="W12" i="10"/>
  <c r="V7" i="10"/>
  <c r="K7" i="10"/>
  <c r="AI6" i="7"/>
  <c r="AC6" i="8"/>
  <c r="W6" i="5"/>
  <c r="L6" i="7"/>
  <c r="L6" i="8"/>
  <c r="AC6" i="3"/>
  <c r="H6" i="6"/>
  <c r="L6" i="6"/>
  <c r="W6" i="4"/>
  <c r="H6" i="7"/>
  <c r="H6" i="8"/>
  <c r="P9" i="10"/>
  <c r="AM9" i="10"/>
  <c r="K8" i="10"/>
  <c r="J8" i="10"/>
  <c r="P8" i="10"/>
  <c r="AM8" i="10"/>
  <c r="Q6" i="5"/>
  <c r="Q6" i="6"/>
  <c r="M6" i="6"/>
  <c r="K6" i="6"/>
  <c r="P11" i="10"/>
  <c r="AM11" i="10"/>
  <c r="L6" i="5"/>
  <c r="K6" i="5"/>
  <c r="L10" i="10"/>
  <c r="Q6" i="7"/>
  <c r="M6" i="7"/>
  <c r="K6" i="7"/>
  <c r="P12" i="10"/>
  <c r="AM12" i="10"/>
  <c r="M7" i="1"/>
  <c r="H6" i="10"/>
  <c r="G6" i="10"/>
  <c r="S6" i="10"/>
  <c r="K6" i="8"/>
  <c r="P13" i="10"/>
  <c r="AM13" i="10"/>
  <c r="K13" i="10"/>
  <c r="J13" i="10"/>
  <c r="L6" i="10"/>
  <c r="AB6" i="10"/>
  <c r="L7" i="10"/>
  <c r="J7" i="10"/>
  <c r="K9" i="10"/>
  <c r="J9" i="10"/>
  <c r="AB11" i="10"/>
  <c r="K11" i="10"/>
  <c r="J11" i="10"/>
  <c r="K10" i="10"/>
  <c r="J10" i="10"/>
  <c r="K6" i="4"/>
  <c r="V12" i="10"/>
  <c r="K12" i="10"/>
  <c r="J12" i="10"/>
  <c r="V6" i="10"/>
  <c r="AH6" i="10"/>
  <c r="K6" i="10"/>
  <c r="J6" i="10"/>
</calcChain>
</file>

<file path=xl/sharedStrings.xml><?xml version="1.0" encoding="utf-8"?>
<sst xmlns="http://schemas.openxmlformats.org/spreadsheetml/2006/main" count="1482" uniqueCount="336">
  <si>
    <t>Pp S278 Indicadores 2018 Dirección Adjunta de Desarrollo Regional 1er TRIMESTRE</t>
  </si>
  <si>
    <t>Acumulado</t>
  </si>
  <si>
    <t>1er trimestre</t>
  </si>
  <si>
    <t>2do trimestre</t>
  </si>
  <si>
    <t>3er trimestre</t>
  </si>
  <si>
    <t>4to trimestre</t>
  </si>
  <si>
    <t>Nivel</t>
  </si>
  <si>
    <t>Nombre del Indicador</t>
  </si>
  <si>
    <t>Definición</t>
  </si>
  <si>
    <t>Metodo de calculo</t>
  </si>
  <si>
    <t>Frecuencia de Medición</t>
  </si>
  <si>
    <t>Unidad de Medida</t>
  </si>
  <si>
    <t>Valor de la Meta Planeada</t>
  </si>
  <si>
    <t>Numerador Meta Planeada</t>
  </si>
  <si>
    <t>Denominador Meta Planeada</t>
  </si>
  <si>
    <t>Valor de la Meta Lograda</t>
  </si>
  <si>
    <t>Numerador Meta Lograda</t>
  </si>
  <si>
    <t>Denominador Meta lograda</t>
  </si>
  <si>
    <t>CAUSA</t>
  </si>
  <si>
    <t>EFECTO</t>
  </si>
  <si>
    <t>Propósito</t>
  </si>
  <si>
    <t>Porcentaje de proyectos concluidos con dictamen técnico final satisfactorio</t>
  </si>
  <si>
    <t>Porcentaje de proyectos concluidos con dictamen técnico final satisfactorio en el trimestre respecto del total de proyectos con dictámen técnico final en el trimestre.</t>
  </si>
  <si>
    <t>(Número de proyectos concluidos con dictamen técnico final satisfactorio en el trimestre t / Número total de proyectos con dictámen técnico final en el trimestre) * 100</t>
  </si>
  <si>
    <t>Trimestral</t>
  </si>
  <si>
    <t>Porcentaje</t>
  </si>
  <si>
    <t>META ANUAL</t>
  </si>
  <si>
    <t>Componente 1</t>
  </si>
  <si>
    <t>Porcentaje de proyectos apoyados</t>
  </si>
  <si>
    <t>Porcentaje de proyectos apoyados respecto del total de proyectos aprobados</t>
  </si>
  <si>
    <t>(Número de proyectos apoyados en el trimestre i/ Número de proyectos aprobados )*100</t>
  </si>
  <si>
    <t>En términos absolutos, faltaron 3 proyectos para alcanzar la meta en el numerador, mismos que se aprobaron la última semana de marzo, lo que implica que el proceso para otorgar la primera ministración, se realizará durante el segundo trimestre; en cuanto a la meta del denominador, también faltaron 3 proyectos para alcanzarla, esto debido a que 3 convocatorias se declararon desiertas por no haber propuestas que cumplieran con la calidad técnica requerida.</t>
  </si>
  <si>
    <t>Se está 2.88 puntos porcentuales por debajo de la meta. Al haberse aprobado proyectos entre la última semana , se cuenta con tiempo según la normatividad para realizar las formalizaciones y la entrega de los recursos el próximo trimestre.</t>
  </si>
  <si>
    <t>Componente 2</t>
  </si>
  <si>
    <t xml:space="preserve">Porcentaje de aportaciones realizadas a los fideicomisos </t>
  </si>
  <si>
    <t>Mide el porcentaje de aportaciones a los fideicomisos realizadas respecto de las programadas</t>
  </si>
  <si>
    <t>(Número de aportaciones a los fideicomisos realizadas en el trimestre j / Número de aportaciones a los fideicomisos programadas para el trimestre j) * 100</t>
  </si>
  <si>
    <t xml:space="preserve">El recurso para las aportaciones del Programa S278 fue asignado en su totalidad al primer trimestre del año, sin embargo, al firmarse algunos anexos de ejecución en los últimos días hábiles del mes de marzo ya no fue posible realizar las ministraciones en el primer trimestre por lo que se cumplirá la meta hasta el segundo trimestre. </t>
  </si>
  <si>
    <t>La meta se cumplirá durante el segundo trimestre.</t>
  </si>
  <si>
    <t>Actividad 1.1</t>
  </si>
  <si>
    <t>Porcentaje de convocatorias emitidas</t>
  </si>
  <si>
    <t>Porcentaje de convocatorias emitidas en el trimestre y respecto el número de convocatorias programadas para el trimestre j</t>
  </si>
  <si>
    <t>(Número de convocatorias emitidas en el periodo t / Número de convocatorias programadas en el periodo t) * 100</t>
  </si>
  <si>
    <t>En términos Absolutos hay 9 convocatorias que faltaron para alcanzar la meta, que por procesos administrativos no se publicaron dentro del primer trimestre pero se publicarán los primeros días del mes de abril por lo que la meta se superara en el segundo trimestre.</t>
  </si>
  <si>
    <t>Se está 36.36 puntos porcentuales por debajo de la meta. Al publicarse las convocatorias los primeros días del mes de abril la meta se vera superada el próximo trimestre.</t>
  </si>
  <si>
    <t>Actividad 1.2</t>
  </si>
  <si>
    <t>Porcentaje de propuestas sometidas e evaluación técnica</t>
  </si>
  <si>
    <t>Porcentaje de propuestas evaluadas en el tiempo que indica la nomatividad respecto al total de propuestas pertinentes sometidas a evaluación técnica</t>
  </si>
  <si>
    <t>(Número de propuestas evaluadas en el tiempo que indica la normatividad en el periodo t / Número de propuestas sometidas a evaluación técnica)*100</t>
  </si>
  <si>
    <t>Derivado de la buena respuesta a las convocatorias se superó la meta en 4 y 2 propuestas tanto en el numerador como en el denominador.</t>
  </si>
  <si>
    <t>Se está 8 puntos porcentuales por arriba de la meta.</t>
  </si>
  <si>
    <t>Actividad 1.3</t>
  </si>
  <si>
    <t xml:space="preserve">Porcentaje de proyectos formalizados </t>
  </si>
  <si>
    <t xml:space="preserve">Porcentaje de propuestas formalizadas en el trimestre i respecto del total de propuestas evaluadas con carácter aprobatorio </t>
  </si>
  <si>
    <t>(Número de proyectos formalizados en el periodo t /  Número de proyectos evaluados con carácter aprobatorio)*100</t>
  </si>
  <si>
    <t>En términos Absolutos de los 12 proyectos que faltaron para alcanzar la meta en el numerado, 9  se aprobaron la última semana de marzo los cuales concluirán su proceso de formalización en el próximo trimestre cumpliendo con la normatividad aplicable de los instrumentos que conforman el Programa, asimismo existen 3 convocatorias que se declararon desiertas por no haber propuestas que cumplieran con calidad Técnica y 9 convocatorias no han dado resultados que estaban programados para el primer trimestre.</t>
  </si>
  <si>
    <t>Se está 21.79 puntos porcentuales por debajo de la meta. Al haberse aprobado proyectos entre la última semana, y haber convocatorias pendientes de dar resultados  se cuenta con tiempo según la normatividad para realizar las formalizaciones el próximo trimestre.</t>
  </si>
  <si>
    <t>Actividad 1.4</t>
  </si>
  <si>
    <t>Porcentaje de informes técnicos enviados a evaluar</t>
  </si>
  <si>
    <t>Porcentaje de informes técnicos enviados a evaluar respecto del total de informes técnicos recibidos para evaluar</t>
  </si>
  <si>
    <t>(Número de informes técnicos enviados a evaluar en el periodo t / Número de informes técnicos recibidos para evaluar)*100</t>
  </si>
  <si>
    <t>En términos absolutos se recibieron 24 informes más de los programados debido principalmente a que los Sujetos de Apoyo, por cuestiones administrativas, solicitaron ampliación de la vigencia del convenio en etapa o final y al ser proyectos que tenían plazo de entrega de informes en el cuarto trimestre del año anterior, estos se entregaron en el primer trimestre.  Estos por el tiempo de entrega serán evaluados en el primer trimestre de 2018, cumpliendo con la normatividad vigente.</t>
  </si>
  <si>
    <t>Se esta 3.86 puntos porcentuales por arriba de la meta.</t>
  </si>
  <si>
    <t>Actividad 2.1</t>
  </si>
  <si>
    <t>Porcentaje de anexos de ejecución formalizados</t>
  </si>
  <si>
    <t>Porcentaje de anexos de ejecución formalizados en el trimestre j respecto el número de anexos de ejecución programados para formalizar en el trimestre j</t>
  </si>
  <si>
    <t>(Número de Anexos de Ejecución Formalizados en el trimestre j / Número de Anexos de Ejecución programados para Formalizar en el trimestre j) * 100</t>
  </si>
  <si>
    <t>En términos absolutos, faltaron 3 anexos de ejecución para alcanzar la meta, mismos que no se formalizaron principalmente por la situación económica de los Estados, cambios en las Administraciones de los mismos y a cuestiones electorales, motivos por los cuales no se comprometieron recursos para aportar a los Fondos.</t>
  </si>
  <si>
    <t>Se esta 8.57 puntos porcentuales por debajo de la meta.</t>
  </si>
  <si>
    <t>Pp S278 Indicadores 2018 Dirección Adjunta de Desarrollo Regional</t>
  </si>
  <si>
    <t>Anual</t>
  </si>
  <si>
    <t>Programa presupuestario</t>
  </si>
  <si>
    <t>NSPAT</t>
  </si>
  <si>
    <t>NFt</t>
  </si>
  <si>
    <t xml:space="preserve"> PDTFST </t>
  </si>
  <si>
    <t>PDTFT</t>
  </si>
  <si>
    <t>S278</t>
  </si>
  <si>
    <t>Tasa ponderada de efectividad de satisfacción de necesidades de generación de capacidades en CTI de los Sistemas Locales y Regionales de Ciencia, Tecnología e Innovación (SLyRCTI)</t>
  </si>
  <si>
    <t>Este indicador mide la efectividad en la satisfacción de necesidades (Demandas) de generación de capacidades en CTI para robustecer los Sistemas Locales y Regionales de Ciencia, Tecnología e Innovación (SLyRCTI), ponderado por la tasa de éxito de proyectos que concluyen con dictamen técnico final satisfactorio en el año T.</t>
  </si>
  <si>
    <t xml:space="preserve">TPET =(NSPAT / NFt) * (PDTFST / PDTFT) *100 Donde: TPET = Tasa ponderada de efectividad de satisfacción de necesidades de generación de capacidades en CTI para robustecer los SLyRCTI, en el año T. </t>
  </si>
  <si>
    <t>Tasa</t>
  </si>
  <si>
    <t>NSPAT = Número de necesidades de generación de capacidades en CTI para robustecer los SLyRCTI satisfechas con los proyectos con dictamen técnico final satisfactorio, en el año T. T = año en que se estima el indicador. t = año de aprobación de los proyectos por el CTA.</t>
  </si>
  <si>
    <t>NFt = Número de necesidades (Demandas) de generación de capacidades en CTI para robustecer / fortalecer los SLyRCTI, con proyectos aprobados por el CTA, en el año t.  T = año en que se estima el indicador. t = año de aprobación de los proyectos por el CTA.</t>
  </si>
  <si>
    <t xml:space="preserve"> PDTFST = Número proyectos con dictamen técnico final satisfactorio, en el año T.  T = año en que se estima el indicador. t = año de aprobación de los proyectos por el CTA.</t>
  </si>
  <si>
    <t>PDTFT = Número de proyectos con dictamen técnico final en el año T.  T = año en que se estima el indicador. t = año de aprobación de los proyectos por el CTA.</t>
  </si>
  <si>
    <t>Evidencia 
físcia</t>
  </si>
  <si>
    <t>FONDO</t>
  </si>
  <si>
    <t>Clave del proyecto</t>
  </si>
  <si>
    <t>fecha de dictamen</t>
  </si>
  <si>
    <t>Dictamen</t>
  </si>
  <si>
    <t xml:space="preserve">Pp S278 Indicadores 2018 Dirección Adjunta de Desarrollo Regional </t>
  </si>
  <si>
    <t>Porcentaje de apoyos económicos otorgados a proyectos para la generación de capacidades en CTI.</t>
  </si>
  <si>
    <t>Este indicador mide el número de apoyos económicos otorgados a proyectos para la generación de capacidades en CTI en el trimestre t, con respecto del número de apoyos económicos aprobados a proyectos para la generación de capacidades en CTI en el trimestre t.</t>
  </si>
  <si>
    <t>(Número de apoyos económicos otorgados a proyectos para la generación de capacidades en CTI en el trimestre t / Número de apoyos económicos aprobados a proyectos para la generación de capacidades en CTI en el trimestre t )*100</t>
  </si>
  <si>
    <t>Número de proyectos apoyados en el trimestre i</t>
  </si>
  <si>
    <t xml:space="preserve"> Número de proyectos aprobados </t>
  </si>
  <si>
    <t>Fechas de deposito</t>
  </si>
  <si>
    <t xml:space="preserve">Resultados </t>
  </si>
  <si>
    <t>documentos</t>
  </si>
  <si>
    <t>Jalisco</t>
  </si>
  <si>
    <t>JAL-2017-07-01-292640</t>
  </si>
  <si>
    <t>Ficha Transfer NAFIN</t>
  </si>
  <si>
    <t>Baja California Sur</t>
  </si>
  <si>
    <t>BCS-2017-02-291963</t>
  </si>
  <si>
    <t>BCS-2017-02-292164</t>
  </si>
  <si>
    <t>Yucatán</t>
  </si>
  <si>
    <t>YUC-2017-03-01-5563</t>
  </si>
  <si>
    <t>YUC-2017-01-01-6559</t>
  </si>
  <si>
    <t>Publicación de Resultados</t>
  </si>
  <si>
    <t>YUC-2017-02-01-6584</t>
  </si>
  <si>
    <t>DISTRITO FEDERAL</t>
  </si>
  <si>
    <t>DF-2017-01-292378</t>
  </si>
  <si>
    <t>DF-2017-02-293459</t>
  </si>
  <si>
    <t>SAN LUIS POTOSÍ</t>
  </si>
  <si>
    <t>SLP-2017-05-292635</t>
  </si>
  <si>
    <t>FORDECYT</t>
  </si>
  <si>
    <t>SLP-2017-06-292626</t>
  </si>
  <si>
    <t>QUERÉTARO</t>
  </si>
  <si>
    <t>QRO-2017-01-292847</t>
  </si>
  <si>
    <t>MUNICIPAL PUE</t>
  </si>
  <si>
    <t>MPUE-2017-02-292956</t>
  </si>
  <si>
    <t>HIDALGO</t>
  </si>
  <si>
    <t>HGO-2018-01-7490</t>
  </si>
  <si>
    <t>VERACRUZ</t>
  </si>
  <si>
    <t>VER-2017-01-292397</t>
  </si>
  <si>
    <t>VER-2017-02-293605</t>
  </si>
  <si>
    <t>VER-2017-03-293530</t>
  </si>
  <si>
    <t>VER-2017-04-293607</t>
  </si>
  <si>
    <t>TAMAULIPAS</t>
  </si>
  <si>
    <t>TAMPS-2016-01-275833</t>
  </si>
  <si>
    <t>Porcentaje de aportaciones de CONACYT realizadas a los fideicomisos</t>
  </si>
  <si>
    <t>Este indicador mide el porcentaje de aportaciones a los fideicomisos realizadas por CONACYT respecto de las programadas en el trimestre t</t>
  </si>
  <si>
    <t>(Número de aportaciones a los fideicomisos realizadas por CONACYTen el trimestre t/ Número de aportaciones a los fideicomisos programadas para el trimestre t) * 100</t>
  </si>
  <si>
    <t>Número de aportaciones a los fideicomisos realizadas en el trimestre j</t>
  </si>
  <si>
    <t xml:space="preserve"> Número de aportaciones a los fideicomisos programadas para el trimestre j </t>
  </si>
  <si>
    <t>fecha de aportaciones</t>
  </si>
  <si>
    <t>numero de aportaciones</t>
  </si>
  <si>
    <t>instrucció</t>
  </si>
  <si>
    <t>Ciudad de México</t>
  </si>
  <si>
    <t>Guanajuato</t>
  </si>
  <si>
    <t>Nuevo León</t>
  </si>
  <si>
    <t>Tamaulipas</t>
  </si>
  <si>
    <t>Zacatecas</t>
  </si>
  <si>
    <t>Aguascalientes</t>
  </si>
  <si>
    <t>Campeche</t>
  </si>
  <si>
    <t>Coahuila</t>
  </si>
  <si>
    <t>Colima</t>
  </si>
  <si>
    <t>Chihuahua</t>
  </si>
  <si>
    <t>Ciudad Juárez, Chih.</t>
  </si>
  <si>
    <t>Hidalgo</t>
  </si>
  <si>
    <t>Estado de México</t>
  </si>
  <si>
    <t>Nayarit</t>
  </si>
  <si>
    <t>Oaxaca</t>
  </si>
  <si>
    <t>Puebla</t>
  </si>
  <si>
    <t>Querétaro</t>
  </si>
  <si>
    <t>Quintana Roo</t>
  </si>
  <si>
    <t>Tlaxcala</t>
  </si>
  <si>
    <t>Sonora</t>
  </si>
  <si>
    <t>Actividad 1</t>
  </si>
  <si>
    <t>Este indicador mide el porcentaje de convocatorias emitidas en el trimestre t con respecto al número de convocatorias programadas para el trimestre t</t>
  </si>
  <si>
    <t>(Número de convocatorias emitidas en el trimestre t / Número de convocatorias programadas en el trimestre t) * 100</t>
  </si>
  <si>
    <t xml:space="preserve">Numero de convocatorias emitidas en el trimestre </t>
  </si>
  <si>
    <t xml:space="preserve"> Número de convocatorias programadas en el trimestre </t>
  </si>
  <si>
    <t>Fecha de Publicación de convocatorias</t>
  </si>
  <si>
    <t>CONVOCATORIA</t>
  </si>
  <si>
    <t>convocatoria</t>
  </si>
  <si>
    <t xml:space="preserve">Hidalgo </t>
  </si>
  <si>
    <t>HGO-2018-01</t>
  </si>
  <si>
    <t>Convocatoria publicada</t>
  </si>
  <si>
    <t>TlaxcalA</t>
  </si>
  <si>
    <t>TLAX-2018-01</t>
  </si>
  <si>
    <t>YUC-2018-01</t>
  </si>
  <si>
    <t>Bases y Demanda Específica</t>
  </si>
  <si>
    <t>San Luis Potosí</t>
  </si>
  <si>
    <t>SLP-2018-01</t>
  </si>
  <si>
    <t>Convocatoria</t>
  </si>
  <si>
    <t xml:space="preserve">NUEVO LEON </t>
  </si>
  <si>
    <t>NL-2018-01</t>
  </si>
  <si>
    <t>BASES</t>
  </si>
  <si>
    <t>NUEVO LEON</t>
  </si>
  <si>
    <t>NL-2018-02</t>
  </si>
  <si>
    <t>NL-2018-03</t>
  </si>
  <si>
    <t>NL-2018-04</t>
  </si>
  <si>
    <t>FORDECYT-2018-01</t>
  </si>
  <si>
    <t>FORDECYT-2018-02</t>
  </si>
  <si>
    <t>FORDECYT-2018-03</t>
  </si>
  <si>
    <t>FORDECYT-2018-04</t>
  </si>
  <si>
    <t>FORDECYT-2018-05</t>
  </si>
  <si>
    <t>SLP-2018-02</t>
  </si>
  <si>
    <t>SLP-2018-03</t>
  </si>
  <si>
    <t>SLP-2018-04</t>
  </si>
  <si>
    <t>SLP-2018-05</t>
  </si>
  <si>
    <t>SLP-2018-06</t>
  </si>
  <si>
    <t>SLP-2018-07</t>
  </si>
  <si>
    <t>GTO-2018-01</t>
  </si>
  <si>
    <t>GTO-2018-02</t>
  </si>
  <si>
    <t>GTO-2018-03</t>
  </si>
  <si>
    <t>Actividad 2</t>
  </si>
  <si>
    <t>Porcentaje de solicitudes evaluadas técnicamente en el tiempo que indica la normatividad.</t>
  </si>
  <si>
    <t>Este indicador mide el porcentaje de solicitudes evaluadas técnicamente en el tiempo que indica la normatividad, en el trimestre t, con respecto al total de solicitudes evaluadas técnicamente en el trimestre t.</t>
  </si>
  <si>
    <t>(Número solicitudes evaluadas técnicamente en el tiempo que indica la normatividad en el trimestre t / Número total de solicitudes evaluadas técnicamente en el trimestre t)*100</t>
  </si>
  <si>
    <t>Número solicitudes evaluadas técnicamente en el tiempo que indica la normatividad en el trimestre t</t>
  </si>
  <si>
    <t>Número total de solicitudes evaluadas técnicamente en el trimestre t)</t>
  </si>
  <si>
    <t>Acta de COMEVAL</t>
  </si>
  <si>
    <t>fecha de cierre de la convocatoria</t>
  </si>
  <si>
    <t>Acta</t>
  </si>
  <si>
    <t>JAL-2017-05-01-293007</t>
  </si>
  <si>
    <t>Acta CE</t>
  </si>
  <si>
    <t>JAL-2017-06-01-6064</t>
  </si>
  <si>
    <t>JAL-2017-06-01-6104</t>
  </si>
  <si>
    <t>JAL-2017-06-01-6244</t>
  </si>
  <si>
    <t>HGO-2018-01-01-7490</t>
  </si>
  <si>
    <t>Puebla Municipal</t>
  </si>
  <si>
    <t>MPUE-2017-02-292914</t>
  </si>
  <si>
    <t>15/122017</t>
  </si>
  <si>
    <t>MPUE-2017-02-292920</t>
  </si>
  <si>
    <t>Veracruz</t>
  </si>
  <si>
    <t>VER-2017-03- 293530</t>
  </si>
  <si>
    <t>Chiapas</t>
  </si>
  <si>
    <t>CHPS-2017-02-01-6024</t>
  </si>
  <si>
    <t>Acta COMEVAL</t>
  </si>
  <si>
    <t>CHPS-2017-02-01-7445</t>
  </si>
  <si>
    <t>Tabasco</t>
  </si>
  <si>
    <t>TAB-2017-01-01-6124</t>
  </si>
  <si>
    <t>YUC-2018-01-01-7484</t>
  </si>
  <si>
    <t>YUC-2018-01-01-7485</t>
  </si>
  <si>
    <t>Acta COMEVAL 2017-02</t>
  </si>
  <si>
    <t>Acta COMEVAL QRO 2017-01</t>
  </si>
  <si>
    <t>COAHUILA</t>
  </si>
  <si>
    <t>COAH-2017-05-292829</t>
  </si>
  <si>
    <t>ANEXA</t>
  </si>
  <si>
    <t>ANEXO 3</t>
  </si>
  <si>
    <t>NL-2017-01-292939</t>
  </si>
  <si>
    <t>NL-2017-02-293228</t>
  </si>
  <si>
    <t>ZACATECAS</t>
  </si>
  <si>
    <t>ZAC-2017-02-292621</t>
  </si>
  <si>
    <t>Actividad 3</t>
  </si>
  <si>
    <t>Porcentaje de proyectos formalizados</t>
  </si>
  <si>
    <t>Este indicador mide el porcentaje de proyectos formalizados en el trimestre t con respecto del total de solicitudes evaluadas con carácter aprobatorio por el CTA en el trimestre t.</t>
  </si>
  <si>
    <t>(Número de proyectos formalizados en el trimestre t / Número de solicitudes evaluadas con carácter aprobatorio por el CTA en el trimestre t)*100</t>
  </si>
  <si>
    <t>Número de proyectos formalizados en el trimestre t</t>
  </si>
  <si>
    <t xml:space="preserve">  Número de solicitudes evaluadas con carácter aprobatorio por el CTA en el trimestre t</t>
  </si>
  <si>
    <t xml:space="preserve">fecha de formalización </t>
  </si>
  <si>
    <t xml:space="preserve">Publicación de resultados </t>
  </si>
  <si>
    <t>CAR y RESULTADOS</t>
  </si>
  <si>
    <t>Actividad 4</t>
  </si>
  <si>
    <t>Porcentaje de informes técnicos de proyectos enviados a evaluar</t>
  </si>
  <si>
    <t>Este indicador mide el porcentaje de informes técnicos de proyectos, enviados a evaluar en el trimeste t con respecto del total de informes técnicos de proyectos, recibidos para evaluar en el trimestre t. Por medio de la evaluación de los informes técnicos de proyectos, se monitorea el cumplimiento de los objetivos y metas de los proyectos.</t>
  </si>
  <si>
    <t>(Número de informes técnicos de proyectos enviados a evaluar en el trimestre t / Número de informes técnicos de proyectos recibidos para evaluar en el trimestre t)*100</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</si>
  <si>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</si>
  <si>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</si>
  <si>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</si>
  <si>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</si>
  <si>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</si>
  <si>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JAL-2014-01-249985</t>
  </si>
  <si>
    <t>Carátula</t>
  </si>
  <si>
    <t>JAL-2014-01-250508</t>
  </si>
  <si>
    <t>JAL-2015-03-01-272478</t>
  </si>
  <si>
    <t xml:space="preserve">JAL-2016-01-01-279040 </t>
  </si>
  <si>
    <t>Baja California</t>
  </si>
  <si>
    <t>Correos electrónicos</t>
  </si>
  <si>
    <t>Sinaloa</t>
  </si>
  <si>
    <t>HGO-2015-01-267903</t>
  </si>
  <si>
    <t xml:space="preserve">Acuse de Informe de 3a etapa; Oficio para enviar evaluar 3a etapa </t>
  </si>
  <si>
    <t>Recepción de Informe E1 y correo de envío a evaluar.</t>
  </si>
  <si>
    <t>Recepción de informe final y correo de envío a evaluar.</t>
  </si>
  <si>
    <t>DF-2010-01-152954</t>
  </si>
  <si>
    <t xml:space="preserve">Recepción Informe Etapa </t>
  </si>
  <si>
    <t>Recepción Informe Final</t>
  </si>
  <si>
    <t>EDOMEX</t>
  </si>
  <si>
    <t>EDOMEX-2016-02-279466</t>
  </si>
  <si>
    <t>Recepción Informe de Etapa</t>
  </si>
  <si>
    <t>EDOMEX-2016-02-279640</t>
  </si>
  <si>
    <t>GUERRERO</t>
  </si>
  <si>
    <t>GUE-2014-01-249633</t>
  </si>
  <si>
    <t>GUE-2014-01-249667</t>
  </si>
  <si>
    <t>GUE-2014-01-249629</t>
  </si>
  <si>
    <t>GUE-2014-01-249719</t>
  </si>
  <si>
    <t>GUE-2014-01-249538</t>
  </si>
  <si>
    <t>GUE-2014-01-249670</t>
  </si>
  <si>
    <t>GUE-2014-01-249818</t>
  </si>
  <si>
    <t>GUE-2014-01-249896</t>
  </si>
  <si>
    <t>GUE-2014-01-249940</t>
  </si>
  <si>
    <t>GUE-2014-01-249769</t>
  </si>
  <si>
    <t>MORELOS</t>
  </si>
  <si>
    <t>MOR-2014-01-249650</t>
  </si>
  <si>
    <t>MOR-2014-01-250135</t>
  </si>
  <si>
    <t>MOR-2014-01-250217</t>
  </si>
  <si>
    <t>GUANAJUATO</t>
  </si>
  <si>
    <t>GTO-2014-C02-251810</t>
  </si>
  <si>
    <t>GTO-2014-C02-251866</t>
  </si>
  <si>
    <t>GTO-2014-C02-252860 </t>
  </si>
  <si>
    <t>GTO-2014-C02-252896 </t>
  </si>
  <si>
    <t>GTO-2014-C02-253223 </t>
  </si>
  <si>
    <t>GTO-2014-C02-253400 </t>
  </si>
  <si>
    <t>GTO-2016-01-284404</t>
  </si>
  <si>
    <t>SLP-2014-02-250277</t>
  </si>
  <si>
    <t>SLP-2014-02-251723</t>
  </si>
  <si>
    <t>CIUDAD JUAREZ</t>
  </si>
  <si>
    <t>CDJ-2017-C01-289781</t>
  </si>
  <si>
    <t>OFICIO Y CORREO</t>
  </si>
  <si>
    <t>COAH-2017-02-212980</t>
  </si>
  <si>
    <t>Este indicador mide el porcentaje de anexos de ejecución formalizados en el trimestre j con respecto al número de anexos de ejecución programados para formalizar en el trimestre j</t>
  </si>
  <si>
    <t>(Número de Anexos de Ejecución Formalizados en el trimestre t / Número de Anexos de Ejecución programados para Formalizar en el trimestre t) * 100</t>
  </si>
  <si>
    <t xml:space="preserve">Número de Anexos de Ejecución Formalizados en el trimestre j </t>
  </si>
  <si>
    <t>Número de Anexos de Ejecución programados para Formalizar en el trimestre j</t>
  </si>
  <si>
    <t>fecha de Anexo formalizado</t>
  </si>
  <si>
    <t>Nombre del FOMIX</t>
  </si>
  <si>
    <t>Anexo de Ejecución</t>
  </si>
  <si>
    <t>AGUASCALIENTES</t>
  </si>
  <si>
    <t>BAJA CALIFORNIA</t>
  </si>
  <si>
    <t>BAJA CALIFORNIA SUR</t>
  </si>
  <si>
    <t>CAMPECHE</t>
  </si>
  <si>
    <t>CD JUAREZ</t>
  </si>
  <si>
    <t>CHIAPAS</t>
  </si>
  <si>
    <t>CHIHUAHUA</t>
  </si>
  <si>
    <t>COLIMA</t>
  </si>
  <si>
    <t>DF</t>
  </si>
  <si>
    <t>DURANGO</t>
  </si>
  <si>
    <t>JALISCO</t>
  </si>
  <si>
    <t>MICHOACÁN</t>
  </si>
  <si>
    <t>MPAL PUE</t>
  </si>
  <si>
    <t>NUEVO LEÓN</t>
  </si>
  <si>
    <t>OAXACA</t>
  </si>
  <si>
    <t>PUEBLA</t>
  </si>
  <si>
    <t>QUINTANA ROO</t>
  </si>
  <si>
    <t>SINALOA</t>
  </si>
  <si>
    <t>SONORA</t>
  </si>
  <si>
    <t>TABASCO</t>
  </si>
  <si>
    <t>TLAXCALA</t>
  </si>
  <si>
    <t>Febrero de 2018</t>
  </si>
  <si>
    <t>YUCATÁN</t>
  </si>
  <si>
    <t>LA PAZ</t>
  </si>
  <si>
    <t>NAYARIT</t>
  </si>
  <si>
    <t>s/f  oficio 05/03/2018</t>
  </si>
  <si>
    <t>ESTADO DE MÉXICO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</si>
</sst>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quot;$&quot;* #,##0.00_-;\-&quot;$&quot;* #,##0.00_-;_-&quot;$&quot;* &quot;-&quot;??_-;_-@_-"/>
    <numFmt numFmtId="166" formatCode="[$-80A]d&quot; de &quot;mmmm&quot; de &quot;yyyy;@"/>
    <numFmt numFmtId="167" formatCode="dd/mm/yyyy;@"/>
  </numFmts>
  <fonts count="39">
    <font>
      <sz val="11"/>
      <color theme="1"/>
      <name val="Calibri"/>
      <family val="2"/>
      <scheme val="minor"/>
    </font>
    <font>
      <sz val="11"/>
      <color theme="1"/>
      <name val="Calibri"/>
      <family val="2"/>
      <scheme val="minor"/>
    </font>
    <font>
      <sz val="26"/>
      <color theme="1"/>
      <name val="Calibri"/>
      <family val="2"/>
      <scheme val="minor"/>
    </font>
    <font>
      <sz val="24"/>
      <color theme="1"/>
      <name val="Calibri"/>
      <family val="2"/>
      <scheme val="minor"/>
    </font>
    <font>
      <b/>
      <sz val="24"/>
      <color theme="1"/>
      <name val="Arial"/>
      <family val="2"/>
    </font>
    <font>
      <sz val="20"/>
      <color theme="1"/>
      <name val="Calibri"/>
      <family val="2"/>
      <scheme val="minor"/>
    </font>
    <font>
      <b/>
      <sz val="14"/>
      <color theme="1"/>
      <name val="Calibri"/>
      <family val="2"/>
      <scheme val="minor"/>
    </font>
    <font>
      <b/>
      <sz val="36"/>
      <color theme="1"/>
      <name val="Calibri"/>
      <family val="2"/>
      <scheme val="minor"/>
    </font>
    <font>
      <b/>
      <sz val="14"/>
      <color theme="0"/>
      <name val="Arial"/>
      <family val="2"/>
    </font>
    <font>
      <b/>
      <sz val="18"/>
      <color theme="0"/>
      <name val="Arial"/>
      <family val="2"/>
    </font>
    <font>
      <b/>
      <sz val="18"/>
      <color theme="0"/>
      <name val="Calibri"/>
      <family val="2"/>
      <scheme val="minor"/>
    </font>
    <font>
      <sz val="16"/>
      <color theme="1"/>
      <name val="Arial"/>
      <family val="2"/>
    </font>
    <font>
      <sz val="22"/>
      <color theme="1"/>
      <name val="Arial"/>
      <family val="2"/>
    </font>
    <font>
      <sz val="18"/>
      <color theme="1"/>
      <name val="Calibri"/>
      <family val="2"/>
      <scheme val="minor"/>
    </font>
    <font>
      <sz val="72"/>
      <color theme="1"/>
      <name val="Calibri"/>
      <family val="2"/>
      <scheme val="minor"/>
    </font>
    <font>
      <sz val="10"/>
      <name val="Arial"/>
      <family val="2"/>
    </font>
    <font>
      <sz val="20"/>
      <name val="Calibri"/>
      <family val="2"/>
      <scheme val="minor"/>
    </font>
    <font>
      <sz val="16"/>
      <name val="Arial Narrow"/>
      <family val="2"/>
    </font>
    <font>
      <sz val="10"/>
      <color theme="1"/>
      <name val="Calibri"/>
      <family val="2"/>
      <scheme val="minor"/>
    </font>
    <font>
      <b/>
      <sz val="26"/>
      <color theme="1"/>
      <name val="Calibri"/>
      <family val="2"/>
      <scheme val="minor"/>
    </font>
    <font>
      <sz val="18"/>
      <name val="Calibri"/>
      <family val="2"/>
      <scheme val="minor"/>
    </font>
    <font>
      <sz val="18"/>
      <color theme="1"/>
      <name val="Arial"/>
      <family val="2"/>
    </font>
    <font>
      <sz val="18"/>
      <name val="Arial"/>
      <family val="2"/>
    </font>
    <font>
      <b/>
      <sz val="48"/>
      <color theme="1"/>
      <name val="Calibri"/>
      <family val="2"/>
      <scheme val="minor"/>
    </font>
    <font>
      <sz val="22"/>
      <color theme="1"/>
      <name val="Calibri"/>
      <family val="2"/>
      <scheme val="minor"/>
    </font>
    <font>
      <b/>
      <sz val="22"/>
      <name val="Calibri"/>
      <family val="2"/>
      <scheme val="minor"/>
    </font>
    <font>
      <b/>
      <sz val="72"/>
      <color theme="1"/>
      <name val="Calibri"/>
      <family val="2"/>
      <scheme val="minor"/>
    </font>
    <font>
      <sz val="18"/>
      <name val="Calibri"/>
      <family val="2"/>
    </font>
    <font>
      <sz val="16"/>
      <name val="Calibri"/>
      <family val="2"/>
      <scheme val="minor"/>
    </font>
    <font>
      <sz val="36"/>
      <color theme="1"/>
      <name val="Arial"/>
      <family val="2"/>
    </font>
    <font>
      <b/>
      <sz val="72"/>
      <color theme="1"/>
      <name val="Arial"/>
      <family val="2"/>
    </font>
    <font>
      <sz val="36"/>
      <color theme="1"/>
      <name val="Calibri"/>
      <family val="2"/>
      <scheme val="minor"/>
    </font>
    <font>
      <sz val="24"/>
      <color theme="1"/>
      <name val="Arial"/>
      <family val="2"/>
    </font>
    <font>
      <sz val="48"/>
      <color theme="1"/>
      <name val="Arial"/>
      <family val="2"/>
    </font>
    <font>
      <sz val="36"/>
      <color rgb="FF000000"/>
      <name val="Calibri"/>
      <family val="2"/>
      <scheme val="minor"/>
    </font>
    <font>
      <sz val="50"/>
      <color theme="1"/>
      <name val="Calibri"/>
      <family val="2"/>
      <scheme val="minor"/>
    </font>
    <font>
      <b/>
      <sz val="36"/>
      <color theme="0"/>
      <name val="Arial"/>
      <family val="2"/>
    </font>
    <font>
      <sz val="18"/>
      <color theme="1"/>
      <name val="Arial Narrow"/>
      <family val="2"/>
    </font>
    <font>
      <b/>
      <sz val="18"/>
      <name val="Arial"/>
      <family val="2"/>
    </font>
  </fonts>
  <fills count="7">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00"/>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s>
  <cellStyleXfs count="9">
    <xf numFmtId="0" fontId="0" fillId="0" borderId="0"/>
    <xf numFmtId="164" fontId="1" fillId="0" borderId="0" applyFont="0" applyFill="0" applyBorder="0" applyAlignment="0" applyProtection="0"/>
    <xf numFmtId="9" fontId="1" fillId="0" borderId="0" applyFont="0" applyFill="0" applyBorder="0" applyAlignment="0" applyProtection="0"/>
    <xf numFmtId="0" fontId="15" fillId="0" borderId="0"/>
    <xf numFmtId="0" fontId="15" fillId="0" borderId="0"/>
    <xf numFmtId="165" fontId="15" fillId="0" borderId="0" applyFont="0" applyFill="0" applyBorder="0" applyAlignment="0" applyProtection="0"/>
    <xf numFmtId="0" fontId="1" fillId="0" borderId="0"/>
    <xf numFmtId="0" fontId="15" fillId="0" borderId="0"/>
    <xf numFmtId="0" fontId="15" fillId="0" borderId="0"/>
  </cellStyleXfs>
  <cellXfs count="198">
    <xf numFmtId="0" fontId="0" fillId="0" borderId="0" xfId="0"/>
    <xf numFmtId="0" fontId="0" fillId="2" borderId="0" xfId="0" applyFill="1"/>
    <xf numFmtId="0" fontId="0" fillId="2" borderId="0" xfId="0" applyFill="1" applyAlignment="1">
      <alignment horizontal="center"/>
    </xf>
    <xf numFmtId="0" fontId="2" fillId="2" borderId="0" xfId="0" applyFont="1" applyFill="1" applyAlignment="1">
      <alignment vertical="center"/>
    </xf>
    <xf numFmtId="0" fontId="3" fillId="2" borderId="0" xfId="0" applyFont="1" applyFill="1"/>
    <xf numFmtId="0" fontId="5" fillId="2" borderId="0" xfId="0" applyFont="1" applyFill="1"/>
    <xf numFmtId="0" fontId="6" fillId="2" borderId="0" xfId="0" applyFont="1" applyFill="1"/>
    <xf numFmtId="0" fontId="8" fillId="3" borderId="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2" fontId="9" fillId="3" borderId="5" xfId="0" applyNumberFormat="1" applyFont="1" applyFill="1" applyBorder="1" applyAlignment="1">
      <alignment horizontal="center" vertical="center" wrapText="1"/>
    </xf>
    <xf numFmtId="0" fontId="11" fillId="2" borderId="4" xfId="0" applyFont="1" applyFill="1" applyBorder="1" applyAlignment="1">
      <alignment vertical="center" wrapText="1"/>
    </xf>
    <xf numFmtId="0" fontId="11" fillId="2" borderId="4" xfId="0" applyFont="1" applyFill="1" applyBorder="1" applyAlignment="1">
      <alignment vertical="center"/>
    </xf>
    <xf numFmtId="10" fontId="12" fillId="2" borderId="4" xfId="2" applyNumberFormat="1" applyFont="1" applyFill="1" applyBorder="1" applyAlignment="1">
      <alignment horizontal="center" vertical="center"/>
    </xf>
    <xf numFmtId="2" fontId="12" fillId="2" borderId="4" xfId="0" applyNumberFormat="1" applyFont="1" applyFill="1" applyBorder="1" applyAlignment="1">
      <alignment horizontal="center" vertical="center"/>
    </xf>
    <xf numFmtId="0" fontId="13" fillId="2" borderId="0" xfId="0" applyFont="1" applyFill="1"/>
    <xf numFmtId="0" fontId="13" fillId="2" borderId="0" xfId="0" applyFont="1" applyFill="1" applyAlignment="1">
      <alignment horizontal="center"/>
    </xf>
    <xf numFmtId="0" fontId="13" fillId="2" borderId="0" xfId="0" applyFont="1" applyFill="1" applyAlignment="1">
      <alignment vertical="top" wrapText="1"/>
    </xf>
    <xf numFmtId="0" fontId="13" fillId="2" borderId="0" xfId="0" applyFont="1" applyFill="1" applyAlignment="1">
      <alignment vertical="top"/>
    </xf>
    <xf numFmtId="0" fontId="14" fillId="2" borderId="0" xfId="0" applyFont="1" applyFill="1" applyAlignment="1">
      <alignment horizontal="center"/>
    </xf>
    <xf numFmtId="0" fontId="13" fillId="2" borderId="0" xfId="0" applyFont="1" applyFill="1" applyAlignment="1">
      <alignment vertical="center"/>
    </xf>
    <xf numFmtId="1" fontId="16" fillId="4" borderId="4" xfId="3" applyNumberFormat="1" applyFont="1" applyFill="1" applyBorder="1" applyAlignment="1">
      <alignment horizontal="center" vertical="center"/>
    </xf>
    <xf numFmtId="14" fontId="16" fillId="4" borderId="4" xfId="3" applyNumberFormat="1" applyFont="1" applyFill="1" applyBorder="1" applyAlignment="1">
      <alignment horizontal="center" vertical="center"/>
    </xf>
    <xf numFmtId="0" fontId="13" fillId="2" borderId="4" xfId="0" applyFont="1" applyFill="1" applyBorder="1" applyAlignment="1">
      <alignment vertical="center"/>
    </xf>
    <xf numFmtId="0" fontId="13" fillId="2" borderId="4" xfId="0" applyFont="1" applyFill="1" applyBorder="1" applyAlignment="1">
      <alignment horizontal="left" vertical="center"/>
    </xf>
    <xf numFmtId="14" fontId="13" fillId="2" borderId="4" xfId="0" applyNumberFormat="1" applyFont="1" applyFill="1" applyBorder="1"/>
    <xf numFmtId="0" fontId="13" fillId="2" borderId="4" xfId="0" applyFont="1" applyFill="1" applyBorder="1"/>
    <xf numFmtId="0" fontId="13" fillId="2" borderId="6" xfId="0" applyFont="1" applyFill="1" applyBorder="1"/>
    <xf numFmtId="0" fontId="17" fillId="0" borderId="4" xfId="0" applyFont="1" applyBorder="1" applyAlignment="1">
      <alignment horizontal="center" vertical="center" wrapText="1"/>
    </xf>
    <xf numFmtId="0" fontId="13" fillId="2" borderId="4" xfId="0" applyFont="1" applyFill="1" applyBorder="1" applyAlignment="1">
      <alignment horizontal="left"/>
    </xf>
    <xf numFmtId="0" fontId="18" fillId="2" borderId="0" xfId="0" applyFont="1" applyFill="1" applyAlignment="1">
      <alignment horizontal="center"/>
    </xf>
    <xf numFmtId="0" fontId="13" fillId="2" borderId="0" xfId="0" applyFont="1" applyFill="1" applyAlignment="1">
      <alignment horizontal="left" vertical="center"/>
    </xf>
    <xf numFmtId="14" fontId="13" fillId="2" borderId="0" xfId="0" applyNumberFormat="1" applyFont="1" applyFill="1"/>
    <xf numFmtId="0" fontId="13" fillId="2" borderId="0" xfId="0" applyFont="1" applyFill="1" applyAlignment="1">
      <alignment wrapText="1"/>
    </xf>
    <xf numFmtId="0" fontId="13" fillId="2" borderId="0" xfId="0" applyFont="1" applyFill="1" applyAlignment="1">
      <alignment horizontal="center" vertical="top" wrapText="1"/>
    </xf>
    <xf numFmtId="0" fontId="19" fillId="2" borderId="0" xfId="0" applyFont="1" applyFill="1" applyAlignment="1">
      <alignment horizontal="center"/>
    </xf>
    <xf numFmtId="0" fontId="13" fillId="0" borderId="4" xfId="0" applyFont="1" applyBorder="1"/>
    <xf numFmtId="0" fontId="13" fillId="0" borderId="4" xfId="0" applyFont="1" applyBorder="1" applyAlignment="1">
      <alignment horizontal="center" vertical="center"/>
    </xf>
    <xf numFmtId="14" fontId="13" fillId="0" borderId="4" xfId="0" applyNumberFormat="1" applyFont="1" applyBorder="1"/>
    <xf numFmtId="14" fontId="13" fillId="0" borderId="4" xfId="0" applyNumberFormat="1" applyFont="1" applyBorder="1" applyAlignment="1">
      <alignment horizontal="center"/>
    </xf>
    <xf numFmtId="0" fontId="13" fillId="2" borderId="6" xfId="0" applyFont="1" applyFill="1" applyBorder="1" applyAlignment="1">
      <alignment horizontal="center"/>
    </xf>
    <xf numFmtId="0" fontId="13" fillId="2" borderId="4" xfId="0" applyFont="1" applyFill="1" applyBorder="1" applyAlignment="1">
      <alignment horizontal="center"/>
    </xf>
    <xf numFmtId="15" fontId="20" fillId="0" borderId="4" xfId="0" applyNumberFormat="1" applyFont="1" applyBorder="1" applyAlignment="1">
      <alignment horizontal="center" vertical="center" wrapText="1"/>
    </xf>
    <xf numFmtId="0" fontId="13" fillId="0" borderId="4" xfId="0" applyFont="1" applyBorder="1" applyAlignment="1">
      <alignment horizontal="center"/>
    </xf>
    <xf numFmtId="14" fontId="13" fillId="0" borderId="4" xfId="0" applyNumberFormat="1" applyFont="1" applyBorder="1" applyAlignment="1">
      <alignment vertical="top"/>
    </xf>
    <xf numFmtId="0" fontId="21" fillId="0" borderId="4" xfId="0" applyFont="1" applyBorder="1" applyAlignment="1">
      <alignment horizontal="center" vertical="center"/>
    </xf>
    <xf numFmtId="14" fontId="21" fillId="2" borderId="4" xfId="0" applyNumberFormat="1" applyFont="1" applyFill="1" applyBorder="1" applyAlignment="1">
      <alignment horizontal="center" vertical="center"/>
    </xf>
    <xf numFmtId="0" fontId="22" fillId="0" borderId="4" xfId="4" applyFont="1" applyBorder="1" applyAlignment="1">
      <alignment vertical="center"/>
    </xf>
    <xf numFmtId="14" fontId="13" fillId="2" borderId="4" xfId="0" applyNumberFormat="1" applyFont="1" applyFill="1" applyBorder="1" applyAlignment="1">
      <alignment horizontal="center"/>
    </xf>
    <xf numFmtId="14" fontId="13" fillId="2" borderId="4" xfId="0" applyNumberFormat="1" applyFont="1" applyFill="1" applyBorder="1" applyAlignment="1">
      <alignment vertical="top"/>
    </xf>
    <xf numFmtId="0" fontId="23" fillId="2" borderId="0" xfId="0" applyFont="1" applyFill="1" applyAlignment="1">
      <alignment horizontal="center" vertical="center"/>
    </xf>
    <xf numFmtId="0" fontId="23" fillId="2" borderId="0" xfId="0" applyFont="1" applyFill="1" applyAlignment="1">
      <alignment horizontal="center"/>
    </xf>
    <xf numFmtId="14" fontId="16" fillId="4" borderId="4" xfId="3" applyNumberFormat="1" applyFont="1" applyFill="1" applyBorder="1" applyAlignment="1">
      <alignment horizontal="left" vertical="center"/>
    </xf>
    <xf numFmtId="0" fontId="5" fillId="2" borderId="4" xfId="0" applyFont="1" applyFill="1" applyBorder="1"/>
    <xf numFmtId="0" fontId="5" fillId="2" borderId="4" xfId="0" applyFont="1" applyFill="1" applyBorder="1" applyAlignment="1">
      <alignment horizontal="center"/>
    </xf>
    <xf numFmtId="164" fontId="16" fillId="4" borderId="4" xfId="1" applyFont="1" applyFill="1" applyBorder="1" applyAlignment="1">
      <alignment horizontal="center" vertical="center"/>
    </xf>
    <xf numFmtId="0" fontId="24" fillId="2" borderId="0" xfId="0" applyFont="1" applyFill="1"/>
    <xf numFmtId="0" fontId="24" fillId="2" borderId="0" xfId="0" applyFont="1" applyFill="1" applyAlignment="1">
      <alignment vertical="top" wrapText="1"/>
    </xf>
    <xf numFmtId="0" fontId="24" fillId="2" borderId="0" xfId="0" applyFont="1" applyFill="1" applyAlignment="1">
      <alignment horizontal="center"/>
    </xf>
    <xf numFmtId="0" fontId="24" fillId="2" borderId="0" xfId="0" applyFont="1" applyFill="1" applyAlignment="1">
      <alignment vertical="top"/>
    </xf>
    <xf numFmtId="0" fontId="24" fillId="0" borderId="4" xfId="0" applyFont="1" applyBorder="1" applyAlignment="1">
      <alignment vertical="top"/>
    </xf>
    <xf numFmtId="0" fontId="24" fillId="0" borderId="4" xfId="0" applyFont="1" applyBorder="1" applyAlignment="1">
      <alignment horizontal="center" vertical="top"/>
    </xf>
    <xf numFmtId="15" fontId="24" fillId="0" borderId="4" xfId="0" applyNumberFormat="1" applyFont="1" applyBorder="1" applyAlignment="1">
      <alignment horizontal="center" vertical="top"/>
    </xf>
    <xf numFmtId="0" fontId="24" fillId="2" borderId="4" xfId="0" applyFont="1" applyFill="1" applyBorder="1" applyAlignment="1">
      <alignment horizontal="center" vertical="top"/>
    </xf>
    <xf numFmtId="0" fontId="24" fillId="2" borderId="4" xfId="0" applyFont="1" applyFill="1" applyBorder="1" applyAlignment="1">
      <alignment vertical="top"/>
    </xf>
    <xf numFmtId="15" fontId="24" fillId="2" borderId="4" xfId="0" applyNumberFormat="1" applyFont="1" applyFill="1" applyBorder="1" applyAlignment="1">
      <alignment horizontal="center" vertical="top"/>
    </xf>
    <xf numFmtId="0" fontId="24" fillId="2" borderId="6" xfId="0" applyFont="1" applyFill="1" applyBorder="1" applyAlignment="1">
      <alignment horizontal="center" vertical="top"/>
    </xf>
    <xf numFmtId="0" fontId="21" fillId="2" borderId="4" xfId="0" applyFont="1" applyFill="1" applyBorder="1" applyAlignment="1">
      <alignment vertical="center"/>
    </xf>
    <xf numFmtId="0" fontId="25" fillId="0" borderId="4" xfId="0" applyFont="1" applyBorder="1" applyAlignment="1">
      <alignment horizontal="left" vertical="top"/>
    </xf>
    <xf numFmtId="0" fontId="24" fillId="2" borderId="4" xfId="0" applyFont="1" applyFill="1" applyBorder="1" applyAlignment="1">
      <alignment horizontal="center" vertical="top" wrapText="1"/>
    </xf>
    <xf numFmtId="0" fontId="24" fillId="2" borderId="6" xfId="0" applyFont="1" applyFill="1" applyBorder="1" applyAlignment="1">
      <alignment horizontal="center" vertical="top" wrapText="1"/>
    </xf>
    <xf numFmtId="0" fontId="26" fillId="2" borderId="0" xfId="0" applyFont="1" applyFill="1" applyAlignment="1">
      <alignment horizontal="center"/>
    </xf>
    <xf numFmtId="0" fontId="13" fillId="0" borderId="4" xfId="0" applyFont="1" applyBorder="1" applyAlignment="1">
      <alignment horizontal="center" vertical="top"/>
    </xf>
    <xf numFmtId="15" fontId="13" fillId="0" borderId="4" xfId="0" applyNumberFormat="1" applyFont="1" applyBorder="1" applyAlignment="1">
      <alignment horizontal="center"/>
    </xf>
    <xf numFmtId="0" fontId="13" fillId="0" borderId="6" xfId="0" applyFont="1" applyBorder="1" applyAlignment="1">
      <alignment horizontal="center"/>
    </xf>
    <xf numFmtId="14" fontId="22" fillId="0" borderId="4" xfId="0" applyNumberFormat="1" applyFont="1" applyBorder="1" applyAlignment="1">
      <alignment horizontal="left" vertical="center" wrapText="1"/>
    </xf>
    <xf numFmtId="14" fontId="13" fillId="2" borderId="4" xfId="0" applyNumberFormat="1" applyFont="1" applyFill="1" applyBorder="1" applyAlignment="1">
      <alignment horizontal="right" vertical="top"/>
    </xf>
    <xf numFmtId="14" fontId="13" fillId="2" borderId="4" xfId="0" applyNumberFormat="1" applyFont="1" applyFill="1" applyBorder="1" applyAlignment="1">
      <alignment horizontal="center" vertical="top"/>
    </xf>
    <xf numFmtId="0" fontId="21" fillId="0" borderId="4" xfId="0" applyFont="1" applyBorder="1"/>
    <xf numFmtId="14" fontId="21" fillId="0" borderId="4" xfId="0" applyNumberFormat="1" applyFont="1" applyBorder="1" applyAlignment="1">
      <alignment horizontal="center"/>
    </xf>
    <xf numFmtId="0" fontId="21" fillId="0" borderId="6" xfId="0" applyFont="1" applyBorder="1"/>
    <xf numFmtId="0" fontId="13" fillId="0" borderId="5" xfId="0" applyFont="1" applyBorder="1"/>
    <xf numFmtId="166" fontId="13" fillId="0" borderId="4" xfId="0" applyNumberFormat="1" applyFont="1" applyBorder="1" applyAlignment="1">
      <alignment horizontal="left"/>
    </xf>
    <xf numFmtId="0" fontId="27" fillId="0" borderId="4" xfId="4" applyFont="1" applyBorder="1" applyAlignment="1">
      <alignment horizontal="center" vertical="center"/>
    </xf>
    <xf numFmtId="0" fontId="13" fillId="0" borderId="0" xfId="0" applyFont="1"/>
    <xf numFmtId="0" fontId="13" fillId="2" borderId="6" xfId="0" applyFont="1" applyFill="1" applyBorder="1" applyAlignment="1">
      <alignment horizontal="left"/>
    </xf>
    <xf numFmtId="0" fontId="21" fillId="0" borderId="4" xfId="0" applyFont="1" applyBorder="1" applyAlignment="1">
      <alignment horizontal="left" vertical="center"/>
    </xf>
    <xf numFmtId="14" fontId="21" fillId="0" borderId="4" xfId="0" applyNumberFormat="1" applyFont="1" applyBorder="1" applyAlignment="1">
      <alignment horizontal="center" vertical="center"/>
    </xf>
    <xf numFmtId="0" fontId="21" fillId="2" borderId="4" xfId="0" applyFont="1" applyFill="1" applyBorder="1" applyAlignment="1">
      <alignment horizontal="left" vertical="center"/>
    </xf>
    <xf numFmtId="0" fontId="21" fillId="5" borderId="4" xfId="0" applyFont="1" applyFill="1" applyBorder="1" applyAlignment="1">
      <alignment horizontal="center" vertical="center"/>
    </xf>
    <xf numFmtId="0" fontId="13" fillId="0" borderId="4" xfId="0" applyFont="1" applyBorder="1" applyAlignment="1">
      <alignment horizontal="right" vertical="top"/>
    </xf>
    <xf numFmtId="0" fontId="13" fillId="0" borderId="4" xfId="0" applyFont="1" applyBorder="1" applyAlignment="1">
      <alignment horizontal="right" vertical="center"/>
    </xf>
    <xf numFmtId="0" fontId="13" fillId="0" borderId="4" xfId="0" applyFont="1" applyBorder="1" applyAlignment="1">
      <alignment horizontal="right"/>
    </xf>
    <xf numFmtId="0" fontId="13" fillId="0" borderId="4" xfId="0" applyFont="1" applyBorder="1" applyAlignment="1">
      <alignment horizontal="left" vertical="center"/>
    </xf>
    <xf numFmtId="0" fontId="13" fillId="2" borderId="8" xfId="0" applyFont="1" applyFill="1" applyBorder="1"/>
    <xf numFmtId="0" fontId="13" fillId="2" borderId="9" xfId="0" applyFont="1" applyFill="1" applyBorder="1" applyAlignment="1">
      <alignment vertical="top" wrapText="1"/>
    </xf>
    <xf numFmtId="0" fontId="13" fillId="2" borderId="9" xfId="0" applyFont="1" applyFill="1" applyBorder="1" applyAlignment="1">
      <alignment horizontal="center" vertical="top" wrapText="1"/>
    </xf>
    <xf numFmtId="0" fontId="13" fillId="2" borderId="10" xfId="0" applyFont="1" applyFill="1" applyBorder="1" applyAlignment="1">
      <alignment vertical="top" wrapText="1"/>
    </xf>
    <xf numFmtId="0" fontId="13" fillId="2" borderId="11" xfId="0" applyFont="1" applyFill="1" applyBorder="1"/>
    <xf numFmtId="0" fontId="13" fillId="2" borderId="12" xfId="0" applyFont="1" applyFill="1" applyBorder="1" applyAlignment="1">
      <alignment wrapText="1"/>
    </xf>
    <xf numFmtId="0" fontId="13" fillId="2" borderId="12" xfId="0" applyFont="1" applyFill="1" applyBorder="1"/>
    <xf numFmtId="0" fontId="20" fillId="0" borderId="13" xfId="0" applyFont="1" applyBorder="1"/>
    <xf numFmtId="0" fontId="28" fillId="0" borderId="4" xfId="0" applyFont="1" applyBorder="1" applyAlignment="1">
      <alignment horizontal="center" vertical="center" wrapText="1"/>
    </xf>
    <xf numFmtId="14" fontId="20" fillId="0" borderId="4" xfId="0" applyNumberFormat="1" applyFont="1" applyBorder="1" applyAlignment="1">
      <alignment horizontal="center"/>
    </xf>
    <xf numFmtId="0" fontId="20" fillId="0" borderId="14" xfId="0" applyFont="1" applyBorder="1" applyAlignment="1">
      <alignment horizontal="left"/>
    </xf>
    <xf numFmtId="0" fontId="13" fillId="2" borderId="13" xfId="0" applyFont="1" applyFill="1" applyBorder="1"/>
    <xf numFmtId="15" fontId="28" fillId="0" borderId="4" xfId="0" applyNumberFormat="1" applyFont="1" applyBorder="1" applyAlignment="1">
      <alignment horizontal="center" vertical="center" wrapText="1"/>
    </xf>
    <xf numFmtId="0" fontId="13" fillId="2" borderId="14" xfId="0" applyFont="1" applyFill="1" applyBorder="1" applyAlignment="1">
      <alignment horizontal="center"/>
    </xf>
    <xf numFmtId="0" fontId="13" fillId="2" borderId="15" xfId="0" applyFont="1" applyFill="1" applyBorder="1"/>
    <xf numFmtId="0" fontId="21" fillId="2" borderId="15" xfId="0" applyFont="1" applyFill="1" applyBorder="1" applyAlignment="1">
      <alignment vertical="center"/>
    </xf>
    <xf numFmtId="0" fontId="13" fillId="2" borderId="13" xfId="0" applyFont="1" applyFill="1" applyBorder="1" applyAlignment="1">
      <alignment vertical="center"/>
    </xf>
    <xf numFmtId="14" fontId="5" fillId="0" borderId="4" xfId="0" applyNumberFormat="1" applyFont="1" applyBorder="1" applyAlignment="1">
      <alignment horizontal="center" vertical="center"/>
    </xf>
    <xf numFmtId="0" fontId="5" fillId="0" borderId="13" xfId="0" applyFont="1" applyBorder="1" applyAlignment="1">
      <alignment vertical="center" wrapText="1"/>
    </xf>
    <xf numFmtId="0" fontId="5" fillId="0" borderId="4" xfId="0" applyFont="1" applyBorder="1" applyAlignment="1">
      <alignment horizontal="center" vertical="center"/>
    </xf>
    <xf numFmtId="0" fontId="13" fillId="0" borderId="13" xfId="0" applyFont="1" applyBorder="1" applyAlignment="1">
      <alignment horizontal="left" vertical="center"/>
    </xf>
    <xf numFmtId="14" fontId="13" fillId="0" borderId="4" xfId="0" applyNumberFormat="1" applyFont="1" applyBorder="1" applyAlignment="1">
      <alignment horizontal="center" vertical="center"/>
    </xf>
    <xf numFmtId="0" fontId="13" fillId="2" borderId="16" xfId="0" applyFont="1" applyFill="1" applyBorder="1"/>
    <xf numFmtId="0" fontId="13" fillId="2" borderId="17" xfId="0" applyFont="1" applyFill="1" applyBorder="1"/>
    <xf numFmtId="0" fontId="13" fillId="2" borderId="18" xfId="0" applyFont="1" applyFill="1" applyBorder="1"/>
    <xf numFmtId="14" fontId="13" fillId="2" borderId="4" xfId="0" applyNumberFormat="1" applyFont="1" applyFill="1" applyBorder="1" applyAlignment="1">
      <alignment horizontal="center" vertical="center"/>
    </xf>
    <xf numFmtId="0" fontId="13" fillId="2" borderId="19" xfId="0" applyFont="1" applyFill="1" applyBorder="1"/>
    <xf numFmtId="0" fontId="13" fillId="2" borderId="20" xfId="0" applyFont="1" applyFill="1" applyBorder="1" applyAlignment="1">
      <alignment horizontal="left"/>
    </xf>
    <xf numFmtId="14" fontId="13" fillId="2" borderId="20" xfId="0" applyNumberFormat="1" applyFont="1" applyFill="1" applyBorder="1" applyAlignment="1">
      <alignment horizontal="center" vertical="center"/>
    </xf>
    <xf numFmtId="0" fontId="13" fillId="2" borderId="21" xfId="0" applyFont="1" applyFill="1" applyBorder="1" applyAlignment="1">
      <alignment horizontal="center"/>
    </xf>
    <xf numFmtId="0" fontId="13" fillId="2" borderId="20" xfId="0" applyFont="1" applyFill="1" applyBorder="1"/>
    <xf numFmtId="15" fontId="13" fillId="2" borderId="4" xfId="0" applyNumberFormat="1" applyFont="1" applyFill="1" applyBorder="1" applyAlignment="1">
      <alignment horizontal="center"/>
    </xf>
    <xf numFmtId="15" fontId="13" fillId="2" borderId="4" xfId="0" applyNumberFormat="1" applyFont="1" applyFill="1" applyBorder="1" applyAlignment="1">
      <alignment horizontal="center" wrapText="1"/>
    </xf>
    <xf numFmtId="0" fontId="7" fillId="2" borderId="0" xfId="0" applyFont="1" applyFill="1"/>
    <xf numFmtId="0" fontId="31" fillId="2" borderId="0" xfId="0" applyFont="1" applyFill="1"/>
    <xf numFmtId="0" fontId="32" fillId="3" borderId="4" xfId="0" applyFont="1" applyFill="1" applyBorder="1" applyAlignment="1">
      <alignment vertical="center" wrapText="1"/>
    </xf>
    <xf numFmtId="0" fontId="32" fillId="2" borderId="4" xfId="0" applyFont="1" applyFill="1" applyBorder="1" applyAlignment="1">
      <alignment vertical="center"/>
    </xf>
    <xf numFmtId="9" fontId="33" fillId="6" borderId="4" xfId="2" applyFont="1" applyFill="1" applyBorder="1" applyAlignment="1">
      <alignment horizontal="center" vertical="center"/>
    </xf>
    <xf numFmtId="1" fontId="33" fillId="6" borderId="4" xfId="0" applyNumberFormat="1" applyFont="1" applyFill="1" applyBorder="1" applyAlignment="1">
      <alignment horizontal="center" vertical="center"/>
    </xf>
    <xf numFmtId="10" fontId="33" fillId="6" borderId="4" xfId="2" applyNumberFormat="1" applyFont="1" applyFill="1" applyBorder="1" applyAlignment="1">
      <alignment horizontal="center" vertical="center"/>
    </xf>
    <xf numFmtId="0" fontId="34" fillId="0" borderId="3" xfId="0" applyFont="1" applyBorder="1" applyAlignment="1">
      <alignment horizontal="justify" vertical="center" wrapText="1"/>
    </xf>
    <xf numFmtId="9" fontId="33" fillId="2" borderId="4" xfId="2" applyFont="1" applyFill="1" applyBorder="1" applyAlignment="1">
      <alignment horizontal="center" vertical="center"/>
    </xf>
    <xf numFmtId="1" fontId="33" fillId="2" borderId="4" xfId="0" applyNumberFormat="1" applyFont="1" applyFill="1" applyBorder="1" applyAlignment="1">
      <alignment horizontal="center" vertical="center"/>
    </xf>
    <xf numFmtId="9" fontId="33" fillId="0" borderId="4" xfId="2" applyFont="1" applyBorder="1" applyAlignment="1">
      <alignment horizontal="center" vertical="center"/>
    </xf>
    <xf numFmtId="10" fontId="33" fillId="0" borderId="4" xfId="2" applyNumberFormat="1" applyFont="1" applyBorder="1" applyAlignment="1">
      <alignment horizontal="center" vertical="center"/>
    </xf>
    <xf numFmtId="1" fontId="33" fillId="0" borderId="4" xfId="0" applyNumberFormat="1" applyFont="1" applyBorder="1" applyAlignment="1">
      <alignment horizontal="center" vertical="center"/>
    </xf>
    <xf numFmtId="10" fontId="35" fillId="2" borderId="0" xfId="0" applyNumberFormat="1" applyFont="1" applyFill="1"/>
    <xf numFmtId="0" fontId="29" fillId="2" borderId="4" xfId="0" applyFont="1" applyFill="1" applyBorder="1" applyAlignment="1">
      <alignment vertical="center" wrapText="1"/>
    </xf>
    <xf numFmtId="0" fontId="13" fillId="2" borderId="14" xfId="0" applyFont="1" applyFill="1" applyBorder="1" applyAlignment="1">
      <alignment horizontal="left"/>
    </xf>
    <xf numFmtId="0" fontId="13" fillId="2" borderId="4" xfId="0" applyFont="1" applyFill="1" applyBorder="1" applyAlignment="1">
      <alignment horizontal="center" vertical="center"/>
    </xf>
    <xf numFmtId="0" fontId="13" fillId="0" borderId="4" xfId="0" applyFont="1" applyBorder="1" applyAlignment="1">
      <alignment vertical="center"/>
    </xf>
    <xf numFmtId="14" fontId="22" fillId="0" borderId="4" xfId="0" applyNumberFormat="1" applyFont="1" applyBorder="1" applyAlignment="1">
      <alignment horizontal="left" vertical="center"/>
    </xf>
    <xf numFmtId="2" fontId="36" fillId="3" borderId="5" xfId="0" applyNumberFormat="1" applyFont="1" applyFill="1" applyBorder="1" applyAlignment="1">
      <alignment horizontal="center" vertical="center" wrapText="1"/>
    </xf>
    <xf numFmtId="0" fontId="37" fillId="0" borderId="4" xfId="0" applyFont="1" applyBorder="1" applyAlignment="1">
      <alignment horizontal="center" vertical="center" wrapText="1"/>
    </xf>
    <xf numFmtId="0" fontId="24" fillId="2" borderId="6" xfId="0" applyFont="1" applyFill="1" applyBorder="1" applyAlignment="1">
      <alignment horizontal="left" vertical="top"/>
    </xf>
    <xf numFmtId="0" fontId="21" fillId="0" borderId="4" xfId="0" applyFont="1" applyBorder="1" applyAlignment="1">
      <alignment vertical="center"/>
    </xf>
    <xf numFmtId="0" fontId="13" fillId="0" borderId="4" xfId="0" applyFont="1" applyBorder="1" applyAlignment="1">
      <alignment horizontal="left"/>
    </xf>
    <xf numFmtId="0" fontId="37" fillId="0" borderId="4" xfId="0" applyFont="1" applyBorder="1" applyAlignment="1">
      <alignment vertical="center" wrapText="1"/>
    </xf>
    <xf numFmtId="0" fontId="13" fillId="0" borderId="4" xfId="0" applyFont="1" applyBorder="1" applyAlignment="1">
      <alignment horizontal="left" vertical="top"/>
    </xf>
    <xf numFmtId="2" fontId="9" fillId="3" borderId="24" xfId="0" applyNumberFormat="1" applyFont="1" applyFill="1" applyBorder="1" applyAlignment="1">
      <alignment horizontal="center" vertical="center"/>
    </xf>
    <xf numFmtId="2" fontId="9" fillId="3" borderId="25" xfId="0" applyNumberFormat="1" applyFont="1" applyFill="1" applyBorder="1" applyAlignment="1">
      <alignment horizontal="center" vertical="center"/>
    </xf>
    <xf numFmtId="2" fontId="9" fillId="3" borderId="24" xfId="0" applyNumberFormat="1" applyFont="1" applyFill="1" applyBorder="1" applyAlignment="1">
      <alignment horizontal="center" vertical="center" wrapText="1"/>
    </xf>
    <xf numFmtId="2" fontId="9" fillId="3" borderId="25" xfId="0" applyNumberFormat="1" applyFont="1" applyFill="1" applyBorder="1" applyAlignment="1">
      <alignment horizontal="center" vertical="center" wrapText="1"/>
    </xf>
    <xf numFmtId="1" fontId="16" fillId="4" borderId="0" xfId="3" applyNumberFormat="1" applyFont="1" applyFill="1" applyAlignment="1">
      <alignment horizontal="center" vertical="center"/>
    </xf>
    <xf numFmtId="1" fontId="16" fillId="4" borderId="6" xfId="3" applyNumberFormat="1" applyFont="1" applyFill="1" applyBorder="1" applyAlignment="1">
      <alignment horizontal="center" vertical="center"/>
    </xf>
    <xf numFmtId="0" fontId="13" fillId="2" borderId="0" xfId="0" applyFont="1" applyFill="1" applyAlignment="1">
      <alignment horizontal="left"/>
    </xf>
    <xf numFmtId="14" fontId="13" fillId="0" borderId="0" xfId="0" applyNumberFormat="1" applyFont="1"/>
    <xf numFmtId="0" fontId="13" fillId="0" borderId="0" xfId="0" applyFont="1" applyAlignment="1">
      <alignment horizontal="center"/>
    </xf>
    <xf numFmtId="0" fontId="37" fillId="0" borderId="4" xfId="0" applyFont="1" applyBorder="1"/>
    <xf numFmtId="14" fontId="37" fillId="0" borderId="4" xfId="0" applyNumberFormat="1" applyFont="1" applyBorder="1"/>
    <xf numFmtId="14" fontId="37" fillId="0" borderId="4" xfId="0" applyNumberFormat="1" applyFont="1" applyBorder="1" applyAlignment="1">
      <alignment horizontal="center"/>
    </xf>
    <xf numFmtId="0" fontId="21" fillId="0" borderId="0" xfId="0" applyFont="1" applyAlignment="1">
      <alignment horizontal="center"/>
    </xf>
    <xf numFmtId="0" fontId="13" fillId="0" borderId="4" xfId="0" applyFont="1" applyBorder="1" applyAlignment="1">
      <alignment vertical="top"/>
    </xf>
    <xf numFmtId="0" fontId="37" fillId="0" borderId="4" xfId="0" applyFont="1" applyBorder="1" applyAlignment="1">
      <alignment horizontal="center" vertical="center"/>
    </xf>
    <xf numFmtId="14" fontId="37" fillId="0" borderId="4" xfId="0" applyNumberFormat="1" applyFont="1" applyBorder="1" applyAlignment="1">
      <alignment horizontal="right"/>
    </xf>
    <xf numFmtId="0" fontId="13" fillId="0" borderId="7" xfId="0" applyFont="1" applyBorder="1" applyAlignment="1">
      <alignment horizontal="center" vertical="center"/>
    </xf>
    <xf numFmtId="14" fontId="13" fillId="0" borderId="7" xfId="0" applyNumberFormat="1" applyFont="1" applyBorder="1" applyAlignment="1">
      <alignment horizontal="right"/>
    </xf>
    <xf numFmtId="14" fontId="13" fillId="0" borderId="7" xfId="0" applyNumberFormat="1" applyFont="1" applyBorder="1"/>
    <xf numFmtId="0" fontId="0" fillId="0" borderId="0" xfId="0" applyAlignment="1">
      <alignment horizontal="center"/>
    </xf>
    <xf numFmtId="10" fontId="33" fillId="2" borderId="4" xfId="2" applyNumberFormat="1" applyFont="1" applyFill="1" applyBorder="1" applyAlignment="1">
      <alignment horizontal="center" vertical="center"/>
    </xf>
    <xf numFmtId="10" fontId="0" fillId="2" borderId="0" xfId="0" applyNumberFormat="1" applyFill="1"/>
    <xf numFmtId="0" fontId="22" fillId="0" borderId="27" xfId="0" applyFont="1" applyBorder="1" applyAlignment="1">
      <alignment horizontal="left" vertical="top" wrapText="1"/>
    </xf>
    <xf numFmtId="0" fontId="22" fillId="0" borderId="28" xfId="0" applyFont="1" applyBorder="1" applyAlignment="1">
      <alignment horizontal="left" vertical="top" wrapText="1"/>
    </xf>
    <xf numFmtId="0" fontId="22" fillId="0" borderId="29" xfId="0" applyFont="1" applyBorder="1" applyAlignment="1">
      <alignment horizontal="left" vertical="top" wrapText="1"/>
    </xf>
    <xf numFmtId="14" fontId="38" fillId="0" borderId="30" xfId="8" applyNumberFormat="1" applyFont="1" applyBorder="1" applyAlignment="1">
      <alignment horizontal="right" vertical="center"/>
    </xf>
    <xf numFmtId="167" fontId="38" fillId="0" borderId="30" xfId="8" applyNumberFormat="1" applyFont="1" applyBorder="1" applyAlignment="1">
      <alignment horizontal="right" vertical="center"/>
    </xf>
    <xf numFmtId="14" fontId="38" fillId="0" borderId="30" xfId="8" applyNumberFormat="1" applyFont="1" applyBorder="1" applyAlignment="1">
      <alignment horizontal="right" vertical="top"/>
    </xf>
    <xf numFmtId="167" fontId="38" fillId="0" borderId="30" xfId="8" applyNumberFormat="1" applyFont="1" applyBorder="1" applyAlignment="1">
      <alignment horizontal="right" vertical="top"/>
    </xf>
    <xf numFmtId="167" fontId="38" fillId="0" borderId="31" xfId="8" applyNumberFormat="1" applyFont="1" applyBorder="1" applyAlignment="1">
      <alignment horizontal="right" vertical="top" wrapText="1"/>
    </xf>
    <xf numFmtId="14" fontId="38" fillId="0" borderId="31" xfId="8" applyNumberFormat="1" applyFont="1" applyBorder="1" applyAlignment="1">
      <alignment horizontal="right" vertical="top"/>
    </xf>
    <xf numFmtId="14" fontId="16" fillId="0" borderId="4" xfId="3" applyNumberFormat="1" applyFont="1" applyBorder="1" applyAlignment="1">
      <alignment horizontal="left" vertical="center"/>
    </xf>
    <xf numFmtId="0" fontId="22" fillId="0" borderId="28" xfId="0" applyFont="1" applyBorder="1" applyAlignment="1">
      <alignment horizontal="left" vertical="top"/>
    </xf>
    <xf numFmtId="0" fontId="30" fillId="2" borderId="0" xfId="0" applyFont="1" applyFill="1" applyAlignment="1">
      <alignment horizontal="center" vertical="top"/>
    </xf>
    <xf numFmtId="0" fontId="7" fillId="2" borderId="1" xfId="0" applyFont="1" applyFill="1" applyBorder="1" applyAlignment="1">
      <alignment horizontal="center"/>
    </xf>
    <xf numFmtId="0" fontId="7" fillId="2" borderId="2" xfId="0" applyFont="1" applyFill="1" applyBorder="1" applyAlignment="1">
      <alignment horizontal="center"/>
    </xf>
    <xf numFmtId="0" fontId="7" fillId="2" borderId="3" xfId="0" applyFont="1" applyFill="1" applyBorder="1" applyAlignment="1">
      <alignment horizontal="center"/>
    </xf>
    <xf numFmtId="0" fontId="4" fillId="2" borderId="0" xfId="0" applyFont="1" applyFill="1" applyAlignment="1">
      <alignment horizontal="center" vertical="center"/>
    </xf>
    <xf numFmtId="2" fontId="9" fillId="3" borderId="26" xfId="0" applyNumberFormat="1" applyFont="1" applyFill="1" applyBorder="1" applyAlignment="1">
      <alignment horizontal="center" vertical="center" wrapText="1"/>
    </xf>
    <xf numFmtId="2" fontId="9" fillId="3" borderId="5" xfId="0" applyNumberFormat="1" applyFont="1" applyFill="1" applyBorder="1" applyAlignment="1">
      <alignment horizontal="center" vertical="center" wrapText="1"/>
    </xf>
    <xf numFmtId="2" fontId="9" fillId="3" borderId="22" xfId="0" applyNumberFormat="1" applyFont="1" applyFill="1" applyBorder="1" applyAlignment="1">
      <alignment horizontal="center" vertical="center"/>
    </xf>
    <xf numFmtId="2" fontId="9" fillId="3" borderId="23" xfId="0" applyNumberFormat="1" applyFont="1" applyFill="1" applyBorder="1" applyAlignment="1">
      <alignment horizontal="center" vertical="center"/>
    </xf>
    <xf numFmtId="2" fontId="9" fillId="3" borderId="22" xfId="0" applyNumberFormat="1" applyFont="1" applyFill="1" applyBorder="1" applyAlignment="1">
      <alignment horizontal="center" vertical="center" wrapText="1"/>
    </xf>
    <xf numFmtId="2" fontId="9" fillId="3" borderId="23" xfId="0" applyNumberFormat="1" applyFont="1" applyFill="1" applyBorder="1" applyAlignment="1">
      <alignment horizontal="center" vertical="center" wrapText="1"/>
    </xf>
    <xf numFmtId="0" fontId="4" fillId="2" borderId="0" xfId="0" applyFont="1" applyFill="1" applyAlignment="1">
      <alignment horizontal="center" vertical="top"/>
    </xf>
  </cellXfs>
  <cellStyles count="9">
    <cellStyle name="Millares" xfId="1" builtinId="3"/>
    <cellStyle name="Moneda 2" xfId="5" xr:uid="{00000000-0005-0000-0000-000001000000}"/>
    <cellStyle name="Normal" xfId="0" builtinId="0"/>
    <cellStyle name="Normal 10 2" xfId="6" xr:uid="{00000000-0005-0000-0000-000003000000}"/>
    <cellStyle name="Normal 12" xfId="7" xr:uid="{00000000-0005-0000-0000-000004000000}"/>
    <cellStyle name="Normal 2" xfId="8" xr:uid="{00000000-0005-0000-0000-000005000000}"/>
    <cellStyle name="Normal 2 2" xfId="4" xr:uid="{00000000-0005-0000-0000-000006000000}"/>
    <cellStyle name="Normal 2 4" xfId="3" xr:uid="{00000000-0005-0000-0000-000007000000}"/>
    <cellStyle name="Porcentaje" xfId="2" builtinId="5"/>
  </cellStyles>
  <dxfs count="16">
    <dxf>
      <fill>
        <patternFill>
          <bgColor rgb="FF92D050"/>
        </patternFill>
      </fill>
    </dxf>
    <dxf>
      <fill>
        <patternFill>
          <bgColor rgb="FF00B050"/>
        </patternFill>
      </fill>
    </dxf>
    <dxf>
      <fill>
        <patternFill>
          <bgColor rgb="FF92D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14"/>
  <sheetViews>
    <sheetView tabSelected="1" zoomScale="20" zoomScaleNormal="20" workbookViewId="0" xr3:uid="{AEA406A1-0E4B-5B11-9CD5-51D6E497D94C}">
      <pane ySplit="1" topLeftCell="A2" activePane="bottomLeft" state="frozen"/>
      <selection pane="bottomLeft" activeCell="N6" sqref="N6"/>
    </sheetView>
  </sheetViews>
  <sheetFormatPr defaultColWidth="11.42578125" defaultRowHeight="15"/>
  <cols>
    <col min="1" max="1" width="38.42578125" style="1" customWidth="1"/>
    <col min="2" max="2" width="60.28515625" style="1" customWidth="1"/>
    <col min="3" max="3" width="104.5703125" style="1" customWidth="1"/>
    <col min="4" max="4" width="38.42578125" style="1" customWidth="1"/>
    <col min="5" max="5" width="20.28515625" style="1" customWidth="1"/>
    <col min="6" max="6" width="17.7109375" style="1" customWidth="1"/>
    <col min="7" max="7" width="50" style="1" customWidth="1"/>
    <col min="8" max="12" width="45" style="1" customWidth="1"/>
    <col min="13" max="35" width="45" style="2" customWidth="1"/>
    <col min="36" max="36" width="72.140625" style="2" customWidth="1"/>
    <col min="37" max="37" width="230.7109375" style="1" customWidth="1"/>
    <col min="38" max="38" width="188.5703125" style="1" customWidth="1"/>
    <col min="39" max="39" width="38.5703125" style="1" customWidth="1"/>
    <col min="40" max="16384" width="11.42578125" style="1"/>
  </cols>
  <sheetData>
    <row r="1" spans="1:39" ht="31.5">
      <c r="AK1" s="4"/>
    </row>
    <row r="2" spans="1:39" ht="31.5">
      <c r="AK2" s="4"/>
    </row>
    <row r="3" spans="1:39" ht="91.5" thickBot="1">
      <c r="A3" s="186" t="s">
        <v>0</v>
      </c>
      <c r="B3" s="186"/>
      <c r="C3" s="186"/>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186"/>
      <c r="AG3" s="186"/>
      <c r="AH3" s="186"/>
      <c r="AI3" s="186"/>
      <c r="AJ3" s="186"/>
      <c r="AK3" s="186"/>
      <c r="AL3" s="186"/>
    </row>
    <row r="4" spans="1:39" s="128" customFormat="1" ht="47.25" thickBot="1">
      <c r="A4" s="127"/>
      <c r="B4" s="127"/>
      <c r="C4" s="127"/>
      <c r="D4" s="127"/>
      <c r="E4" s="127"/>
      <c r="F4" s="127"/>
      <c r="G4" s="187" t="s">
        <v>1</v>
      </c>
      <c r="H4" s="188"/>
      <c r="I4" s="188"/>
      <c r="J4" s="188"/>
      <c r="K4" s="188"/>
      <c r="L4" s="189"/>
      <c r="M4" s="187" t="s">
        <v>2</v>
      </c>
      <c r="N4" s="188"/>
      <c r="O4" s="188"/>
      <c r="P4" s="188"/>
      <c r="Q4" s="188"/>
      <c r="R4" s="189"/>
      <c r="S4" s="187" t="s">
        <v>3</v>
      </c>
      <c r="T4" s="188"/>
      <c r="U4" s="188"/>
      <c r="V4" s="188"/>
      <c r="W4" s="188"/>
      <c r="X4" s="189"/>
      <c r="Y4" s="187" t="s">
        <v>4</v>
      </c>
      <c r="Z4" s="188"/>
      <c r="AA4" s="188"/>
      <c r="AB4" s="188"/>
      <c r="AC4" s="188"/>
      <c r="AD4" s="189"/>
      <c r="AE4" s="187" t="s">
        <v>5</v>
      </c>
      <c r="AF4" s="188"/>
      <c r="AG4" s="188"/>
      <c r="AH4" s="188"/>
      <c r="AI4" s="188"/>
      <c r="AJ4" s="189"/>
    </row>
    <row r="5" spans="1:39" ht="255.75" customHeight="1" thickBot="1">
      <c r="A5" s="146" t="s">
        <v>6</v>
      </c>
      <c r="B5" s="146" t="s">
        <v>7</v>
      </c>
      <c r="C5" s="146" t="s">
        <v>8</v>
      </c>
      <c r="D5" s="8" t="s">
        <v>9</v>
      </c>
      <c r="E5" s="9" t="s">
        <v>10</v>
      </c>
      <c r="F5" s="8" t="s">
        <v>11</v>
      </c>
      <c r="G5" s="146" t="s">
        <v>12</v>
      </c>
      <c r="H5" s="146" t="s">
        <v>13</v>
      </c>
      <c r="I5" s="146" t="s">
        <v>14</v>
      </c>
      <c r="J5" s="146" t="s">
        <v>15</v>
      </c>
      <c r="K5" s="146" t="s">
        <v>16</v>
      </c>
      <c r="L5" s="146" t="s">
        <v>17</v>
      </c>
      <c r="M5" s="146" t="s">
        <v>12</v>
      </c>
      <c r="N5" s="146" t="s">
        <v>13</v>
      </c>
      <c r="O5" s="146" t="s">
        <v>14</v>
      </c>
      <c r="P5" s="146" t="s">
        <v>15</v>
      </c>
      <c r="Q5" s="146" t="s">
        <v>16</v>
      </c>
      <c r="R5" s="146" t="s">
        <v>17</v>
      </c>
      <c r="S5" s="146" t="s">
        <v>12</v>
      </c>
      <c r="T5" s="146" t="s">
        <v>13</v>
      </c>
      <c r="U5" s="146" t="s">
        <v>14</v>
      </c>
      <c r="V5" s="146" t="s">
        <v>15</v>
      </c>
      <c r="W5" s="146" t="s">
        <v>16</v>
      </c>
      <c r="X5" s="146" t="s">
        <v>17</v>
      </c>
      <c r="Y5" s="146" t="s">
        <v>12</v>
      </c>
      <c r="Z5" s="146" t="s">
        <v>13</v>
      </c>
      <c r="AA5" s="146" t="s">
        <v>14</v>
      </c>
      <c r="AB5" s="146" t="s">
        <v>15</v>
      </c>
      <c r="AC5" s="146" t="s">
        <v>16</v>
      </c>
      <c r="AD5" s="146" t="s">
        <v>17</v>
      </c>
      <c r="AE5" s="146" t="s">
        <v>12</v>
      </c>
      <c r="AF5" s="146" t="s">
        <v>13</v>
      </c>
      <c r="AG5" s="146" t="s">
        <v>14</v>
      </c>
      <c r="AH5" s="146" t="s">
        <v>15</v>
      </c>
      <c r="AI5" s="146" t="s">
        <v>16</v>
      </c>
      <c r="AJ5" s="146" t="s">
        <v>17</v>
      </c>
      <c r="AK5" s="146" t="s">
        <v>18</v>
      </c>
      <c r="AL5" s="146" t="s">
        <v>19</v>
      </c>
    </row>
    <row r="6" spans="1:39" ht="283.5" customHeight="1" thickBot="1">
      <c r="A6" s="141" t="s">
        <v>20</v>
      </c>
      <c r="B6" s="141" t="s">
        <v>21</v>
      </c>
      <c r="C6" s="141" t="s">
        <v>22</v>
      </c>
      <c r="D6" s="129" t="s">
        <v>23</v>
      </c>
      <c r="E6" s="130" t="s">
        <v>24</v>
      </c>
      <c r="F6" s="130" t="s">
        <v>25</v>
      </c>
      <c r="G6" s="133" t="e">
        <f>+H6/I6</f>
        <v>#DIV/0!</v>
      </c>
      <c r="H6" s="132" t="e">
        <f>+N6+T6+Z6+AF6</f>
        <v>#DIV/0!</v>
      </c>
      <c r="I6" s="132" t="e">
        <f>+O6+U6+AA6+AG6</f>
        <v>#DIV/0!</v>
      </c>
      <c r="J6" s="133" t="e">
        <f>+K6/L6</f>
        <v>#DIV/0!</v>
      </c>
      <c r="K6" s="132" t="e">
        <f>+Q6+W6+AC6+AI6</f>
        <v>#DIV/0!</v>
      </c>
      <c r="L6" s="132" t="e">
        <f>+R6+X6+AD6+AJ6</f>
        <v>#DIV/0!</v>
      </c>
      <c r="M6" s="133" t="e">
        <f>(N6/O6)</f>
        <v>#DIV/0!</v>
      </c>
      <c r="N6" s="132" t="e">
        <f>'Metas 2018proposito'!S7/'Metas 2018proposito'!T7</f>
        <v>#DIV/0!</v>
      </c>
      <c r="O6" s="132" t="e">
        <f>'Metas 2018proposito'!U7/'Metas 2018proposito'!V7</f>
        <v>#DIV/0!</v>
      </c>
      <c r="P6" s="133" t="e">
        <f>(Q6/R6)</f>
        <v>#DIV/0!</v>
      </c>
      <c r="Q6" s="132" t="e">
        <f>+'Metas 2018proposito'!X7/'Metas 2018proposito'!Y7</f>
        <v>#DIV/0!</v>
      </c>
      <c r="R6" s="132" t="e">
        <f>+'Metas 2018proposito'!Z7/'Metas 2018proposito'!AA7</f>
        <v>#DIV/0!</v>
      </c>
      <c r="S6" s="131" t="e">
        <f>(T6/U6)</f>
        <v>#DIV/0!</v>
      </c>
      <c r="T6" s="132" t="e">
        <f>'Metas 2018proposito'!Y7/'Metas 2018proposito'!Z7</f>
        <v>#DIV/0!</v>
      </c>
      <c r="U6" s="132" t="e">
        <f>+'Metas 2018proposito'!AE7/'Metas 2018proposito'!AF7</f>
        <v>#DIV/0!</v>
      </c>
      <c r="V6" s="131" t="e">
        <f>(W6/X6)</f>
        <v>#DIV/0!</v>
      </c>
      <c r="W6" s="132" t="e">
        <f>+'Metas 2018proposito'!AH7/'Metas 2018proposito'!AI7</f>
        <v>#DIV/0!</v>
      </c>
      <c r="X6" s="132" t="e">
        <f>+'Metas 2018proposito'!AJ7/'Metas 2018proposito'!AK7</f>
        <v>#DIV/0!</v>
      </c>
      <c r="Y6" s="131" t="e">
        <f>(Z6/AA6)</f>
        <v>#DIV/0!</v>
      </c>
      <c r="Z6" s="132" t="e">
        <f>+'Metas 2018proposito'!AM7/'Metas 2018proposito'!AN7</f>
        <v>#DIV/0!</v>
      </c>
      <c r="AA6" s="132" t="e">
        <f>+'Metas 2018proposito'!AO7/'Metas 2018proposito'!AP7</f>
        <v>#DIV/0!</v>
      </c>
      <c r="AB6" s="133" t="e">
        <f>(AC6/AD6)</f>
        <v>#DIV/0!</v>
      </c>
      <c r="AC6" s="132" t="e">
        <f>+'Metas 2018proposito'!AR7/'Metas 2018proposito'!AS7</f>
        <v>#DIV/0!</v>
      </c>
      <c r="AD6" s="132" t="e">
        <f>+'Metas 2018proposito'!AT7/'Metas 2018proposito'!AU7</f>
        <v>#DIV/0!</v>
      </c>
      <c r="AE6" s="131" t="e">
        <f>(AF6/AG6)</f>
        <v>#DIV/0!</v>
      </c>
      <c r="AF6" s="132" t="e">
        <f>+'Metas 2018proposito'!AW7/'Metas 2018proposito'!AX7</f>
        <v>#DIV/0!</v>
      </c>
      <c r="AG6" s="132" t="e">
        <f>+'Metas 2018proposito'!AY7/'Metas 2018proposito'!AZ7</f>
        <v>#DIV/0!</v>
      </c>
      <c r="AH6" s="133" t="e">
        <f>(AI6/AJ6)</f>
        <v>#DIV/0!</v>
      </c>
      <c r="AI6" s="132" t="e">
        <f>+'Metas 2018proposito'!BB7/'Metas 2018proposito'!BC7</f>
        <v>#DIV/0!</v>
      </c>
      <c r="AJ6" s="132" t="e">
        <f>+'Metas 2018proposito'!BD7/'Metas 2018proposito'!BE7</f>
        <v>#DIV/0!</v>
      </c>
      <c r="AK6" s="134" t="s">
        <v>26</v>
      </c>
      <c r="AL6" s="134" t="s">
        <v>26</v>
      </c>
    </row>
    <row r="7" spans="1:39" ht="409.6" customHeight="1" thickBot="1">
      <c r="A7" s="141" t="s">
        <v>27</v>
      </c>
      <c r="B7" s="141" t="s">
        <v>28</v>
      </c>
      <c r="C7" s="141" t="s">
        <v>29</v>
      </c>
      <c r="D7" s="129" t="s">
        <v>30</v>
      </c>
      <c r="E7" s="130" t="s">
        <v>24</v>
      </c>
      <c r="F7" s="130" t="s">
        <v>25</v>
      </c>
      <c r="G7" s="173">
        <f>+H7/I7</f>
        <v>0.97058823529411764</v>
      </c>
      <c r="H7" s="136">
        <f t="shared" ref="H7:I13" si="0">+N7+T7+Z7+AF7</f>
        <v>99</v>
      </c>
      <c r="I7" s="136">
        <f t="shared" si="0"/>
        <v>102</v>
      </c>
      <c r="J7" s="138">
        <f t="shared" ref="J7:J13" si="1">+K7/L7</f>
        <v>0.84615384615384615</v>
      </c>
      <c r="K7" s="136">
        <f t="shared" ref="K7:L13" si="2">+Q7+W7+AC7+AI7</f>
        <v>11</v>
      </c>
      <c r="L7" s="136">
        <f t="shared" si="2"/>
        <v>13</v>
      </c>
      <c r="M7" s="173">
        <f t="shared" ref="M7:M13" si="3">(N7/O7)</f>
        <v>0.875</v>
      </c>
      <c r="N7" s="136">
        <f>+'Metas 2018Componente 1'!O6</f>
        <v>14</v>
      </c>
      <c r="O7" s="136">
        <f>+'Metas 2018Componente 1'!P6</f>
        <v>16</v>
      </c>
      <c r="P7" s="138">
        <f t="shared" ref="P7:P13" si="4">(Q7/R7)</f>
        <v>0.84615384615384615</v>
      </c>
      <c r="Q7" s="136">
        <f>+'Metas 2018Componente 1'!R6</f>
        <v>11</v>
      </c>
      <c r="R7" s="136">
        <f>+'Metas 2018Componente 1'!S6</f>
        <v>13</v>
      </c>
      <c r="S7" s="135">
        <f t="shared" ref="S7:S13" si="5">(T7/U7)</f>
        <v>1.04</v>
      </c>
      <c r="T7" s="136">
        <f>+'Metas 2018Componente 1'!U6</f>
        <v>26</v>
      </c>
      <c r="U7" s="136">
        <f>+'Metas 2018Componente 1'!V6</f>
        <v>25</v>
      </c>
      <c r="V7" s="137" t="e">
        <f t="shared" ref="V7:V13" si="6">(W7/X7)</f>
        <v>#DIV/0!</v>
      </c>
      <c r="W7" s="136">
        <f>+'Metas 2018Componente 1'!X6</f>
        <v>0</v>
      </c>
      <c r="X7" s="136">
        <f>+'Metas 2018Componente 1'!Y6</f>
        <v>0</v>
      </c>
      <c r="Y7" s="135">
        <f t="shared" ref="Y7:Y13" si="7">(Z7/AA7)</f>
        <v>0.94</v>
      </c>
      <c r="Z7" s="136">
        <f>+'Metas 2018Componente 1'!AA6</f>
        <v>47</v>
      </c>
      <c r="AA7" s="136">
        <f>+'Metas 2018Componente 1'!AB6</f>
        <v>50</v>
      </c>
      <c r="AB7" s="138" t="e">
        <f t="shared" ref="AB7:AB13" si="8">(AC7/AD7)</f>
        <v>#DIV/0!</v>
      </c>
      <c r="AC7" s="136">
        <f>+'Metas 2018Componente 1'!AD6</f>
        <v>0</v>
      </c>
      <c r="AD7" s="136">
        <f>+'Metas 2018Componente 1'!AE6</f>
        <v>0</v>
      </c>
      <c r="AE7" s="135">
        <f t="shared" ref="AE7:AE13" si="9">(AF7/AG7)</f>
        <v>1.0909090909090908</v>
      </c>
      <c r="AF7" s="136">
        <f>+'Metas 2018Componente 1'!AG6</f>
        <v>12</v>
      </c>
      <c r="AG7" s="136">
        <f>+'Metas 2018Componente 1'!AH6</f>
        <v>11</v>
      </c>
      <c r="AH7" s="138" t="e">
        <f t="shared" ref="AH7:AH13" si="10">(AI7/AJ7)</f>
        <v>#DIV/0!</v>
      </c>
      <c r="AI7" s="136">
        <f>+'Metas 2018Componente 1'!AJ6</f>
        <v>0</v>
      </c>
      <c r="AJ7" s="136">
        <f>+'Metas 2018Componente 1'!AK6</f>
        <v>0</v>
      </c>
      <c r="AK7" s="134" t="s">
        <v>31</v>
      </c>
      <c r="AL7" s="134" t="s">
        <v>32</v>
      </c>
      <c r="AM7" s="138">
        <f>+M7-P7</f>
        <v>2.8846153846153855E-2</v>
      </c>
    </row>
    <row r="8" spans="1:39" ht="331.5" customHeight="1" thickBot="1">
      <c r="A8" s="141" t="s">
        <v>33</v>
      </c>
      <c r="B8" s="141" t="s">
        <v>34</v>
      </c>
      <c r="C8" s="141" t="s">
        <v>35</v>
      </c>
      <c r="D8" s="129" t="s">
        <v>36</v>
      </c>
      <c r="E8" s="130" t="s">
        <v>24</v>
      </c>
      <c r="F8" s="130" t="s">
        <v>25</v>
      </c>
      <c r="G8" s="133">
        <f t="shared" ref="G8:G13" si="11">+H8/I8</f>
        <v>1</v>
      </c>
      <c r="H8" s="132">
        <f t="shared" ref="H8" si="12">+N8+T8+Z8+AF8</f>
        <v>29</v>
      </c>
      <c r="I8" s="132">
        <f t="shared" ref="I8" si="13">+O8+U8+AA8+AG8</f>
        <v>29</v>
      </c>
      <c r="J8" s="133">
        <f t="shared" si="1"/>
        <v>0.82758620689655171</v>
      </c>
      <c r="K8" s="132">
        <f t="shared" ref="K8" si="14">+Q8+W8+AC8+AI8</f>
        <v>24</v>
      </c>
      <c r="L8" s="132">
        <f t="shared" ref="L8" si="15">+R8+X8+AD8+AJ8</f>
        <v>29</v>
      </c>
      <c r="M8" s="133">
        <f t="shared" si="3"/>
        <v>1</v>
      </c>
      <c r="N8" s="132">
        <f>+'Metas 2018Componente 2'!O6</f>
        <v>29</v>
      </c>
      <c r="O8" s="132">
        <f>+'Metas 2018Componente 2'!P6</f>
        <v>29</v>
      </c>
      <c r="P8" s="133">
        <f t="shared" si="4"/>
        <v>0.82758620689655171</v>
      </c>
      <c r="Q8" s="132">
        <f>+'Metas 2018Componente 2'!R6</f>
        <v>24</v>
      </c>
      <c r="R8" s="132">
        <f>+'Metas 2018Componente 2'!S6</f>
        <v>29</v>
      </c>
      <c r="S8" s="131" t="e">
        <f t="shared" si="5"/>
        <v>#DIV/0!</v>
      </c>
      <c r="T8" s="132">
        <f>+'Metas 2018Componente 2'!U6</f>
        <v>0</v>
      </c>
      <c r="U8" s="132">
        <f>+'Metas 2018Componente 2'!V6</f>
        <v>0</v>
      </c>
      <c r="V8" s="131" t="e">
        <f t="shared" si="6"/>
        <v>#DIV/0!</v>
      </c>
      <c r="W8" s="132">
        <f>+'Metas 2018Componente 2'!X6</f>
        <v>0</v>
      </c>
      <c r="X8" s="132">
        <f>+'Metas 2018Componente 2'!Y6</f>
        <v>0</v>
      </c>
      <c r="Y8" s="131" t="e">
        <f t="shared" si="7"/>
        <v>#DIV/0!</v>
      </c>
      <c r="Z8" s="132">
        <f>+'Metas 2018Componente 2'!AA6</f>
        <v>0</v>
      </c>
      <c r="AA8" s="132">
        <f>+'Metas 2018Componente 2'!AB6</f>
        <v>0</v>
      </c>
      <c r="AB8" s="133" t="e">
        <f t="shared" si="8"/>
        <v>#DIV/0!</v>
      </c>
      <c r="AC8" s="132">
        <f>+'Metas 2018Componente 2'!AD6</f>
        <v>0</v>
      </c>
      <c r="AD8" s="132">
        <f>+'Metas 2018Componente 2'!AE6</f>
        <v>0</v>
      </c>
      <c r="AE8" s="131" t="e">
        <f t="shared" si="9"/>
        <v>#DIV/0!</v>
      </c>
      <c r="AF8" s="132">
        <f>+'Metas 2018Componente 2'!AG6</f>
        <v>0</v>
      </c>
      <c r="AG8" s="132">
        <f>+'Metas 2018Componente 2'!AH6</f>
        <v>0</v>
      </c>
      <c r="AH8" s="133" t="e">
        <f t="shared" si="10"/>
        <v>#DIV/0!</v>
      </c>
      <c r="AI8" s="132">
        <f>+'Metas 2018Componente 2'!AJ6</f>
        <v>0</v>
      </c>
      <c r="AJ8" s="132">
        <f>+'Metas 2018Componente 2'!AK6</f>
        <v>0</v>
      </c>
      <c r="AK8" s="134" t="s">
        <v>37</v>
      </c>
      <c r="AL8" s="134" t="s">
        <v>38</v>
      </c>
      <c r="AM8" s="138">
        <f t="shared" ref="AM8:AM13" si="16">+M8-P8</f>
        <v>0.17241379310344829</v>
      </c>
    </row>
    <row r="9" spans="1:39" ht="408.75" customHeight="1" thickBot="1">
      <c r="A9" s="141" t="s">
        <v>39</v>
      </c>
      <c r="B9" s="141" t="s">
        <v>40</v>
      </c>
      <c r="C9" s="141" t="s">
        <v>41</v>
      </c>
      <c r="D9" s="129" t="s">
        <v>42</v>
      </c>
      <c r="E9" s="130" t="s">
        <v>24</v>
      </c>
      <c r="F9" s="130" t="s">
        <v>25</v>
      </c>
      <c r="G9" s="173">
        <f t="shared" si="11"/>
        <v>0.98</v>
      </c>
      <c r="H9" s="136">
        <f t="shared" si="0"/>
        <v>49</v>
      </c>
      <c r="I9" s="136">
        <f t="shared" si="0"/>
        <v>50</v>
      </c>
      <c r="J9" s="138">
        <f t="shared" si="1"/>
        <v>0.59090909090909094</v>
      </c>
      <c r="K9" s="136">
        <f t="shared" si="2"/>
        <v>13</v>
      </c>
      <c r="L9" s="136">
        <f t="shared" si="2"/>
        <v>22</v>
      </c>
      <c r="M9" s="173">
        <f t="shared" si="3"/>
        <v>0.95454545454545459</v>
      </c>
      <c r="N9" s="136">
        <f>+'Metas 2018Actividad 1.1'!O6</f>
        <v>21</v>
      </c>
      <c r="O9" s="136">
        <f>+'Metas 2018Actividad 1.1'!P6</f>
        <v>22</v>
      </c>
      <c r="P9" s="138">
        <f t="shared" si="4"/>
        <v>0.59090909090909094</v>
      </c>
      <c r="Q9" s="136">
        <f>+'Metas 2018Actividad 1.1'!R6</f>
        <v>13</v>
      </c>
      <c r="R9" s="136">
        <f>+'Metas 2018Actividad 1.1'!S6</f>
        <v>22</v>
      </c>
      <c r="S9" s="135">
        <f t="shared" si="5"/>
        <v>1</v>
      </c>
      <c r="T9" s="136">
        <f>+'Metas 2018Actividad 1.1'!U6</f>
        <v>14</v>
      </c>
      <c r="U9" s="136">
        <f>+'Metas 2018Actividad 1.1'!V6</f>
        <v>14</v>
      </c>
      <c r="V9" s="137" t="e">
        <f t="shared" si="6"/>
        <v>#DIV/0!</v>
      </c>
      <c r="W9" s="136">
        <f>+'Metas 2018Actividad 1.1'!X6</f>
        <v>0</v>
      </c>
      <c r="X9" s="136">
        <f>+'Metas 2018Actividad 1.1'!Y6</f>
        <v>0</v>
      </c>
      <c r="Y9" s="135">
        <f t="shared" si="7"/>
        <v>1</v>
      </c>
      <c r="Z9" s="136">
        <f>+'Metas 2018Actividad 1.1'!AA6</f>
        <v>9</v>
      </c>
      <c r="AA9" s="136">
        <f>+'Metas 2018Actividad 1.1'!AB6</f>
        <v>9</v>
      </c>
      <c r="AB9" s="138" t="e">
        <f t="shared" si="8"/>
        <v>#DIV/0!</v>
      </c>
      <c r="AC9" s="136">
        <f>+'Metas 2018Actividad 1.1'!AD6</f>
        <v>0</v>
      </c>
      <c r="AD9" s="136">
        <f>+'Metas 2018Actividad 1.1'!AE6</f>
        <v>0</v>
      </c>
      <c r="AE9" s="135">
        <f t="shared" si="9"/>
        <v>1</v>
      </c>
      <c r="AF9" s="136">
        <f>+'Metas 2018Actividad 1.1'!AG6</f>
        <v>5</v>
      </c>
      <c r="AG9" s="136">
        <f>+'Metas 2018Actividad 1.1'!AH6</f>
        <v>5</v>
      </c>
      <c r="AH9" s="138" t="e">
        <f t="shared" si="10"/>
        <v>#DIV/0!</v>
      </c>
      <c r="AI9" s="136">
        <f>+'Metas 2018Actividad 1.1'!AJ6</f>
        <v>0</v>
      </c>
      <c r="AJ9" s="136">
        <f>+'Metas 2018Actividad 1.1'!AK6</f>
        <v>0</v>
      </c>
      <c r="AK9" s="134" t="s">
        <v>43</v>
      </c>
      <c r="AL9" s="134" t="s">
        <v>44</v>
      </c>
      <c r="AM9" s="138">
        <f t="shared" si="16"/>
        <v>0.36363636363636365</v>
      </c>
    </row>
    <row r="10" spans="1:39" ht="255" customHeight="1" thickBot="1">
      <c r="A10" s="141" t="s">
        <v>45</v>
      </c>
      <c r="B10" s="141" t="s">
        <v>46</v>
      </c>
      <c r="C10" s="141" t="s">
        <v>47</v>
      </c>
      <c r="D10" s="129" t="s">
        <v>48</v>
      </c>
      <c r="E10" s="130" t="s">
        <v>24</v>
      </c>
      <c r="F10" s="130" t="s">
        <v>25</v>
      </c>
      <c r="G10" s="133">
        <f t="shared" si="11"/>
        <v>0.96491228070175439</v>
      </c>
      <c r="H10" s="132">
        <f t="shared" si="0"/>
        <v>110</v>
      </c>
      <c r="I10" s="132">
        <f t="shared" si="0"/>
        <v>114</v>
      </c>
      <c r="J10" s="133">
        <f t="shared" si="1"/>
        <v>1</v>
      </c>
      <c r="K10" s="132">
        <f t="shared" si="2"/>
        <v>27</v>
      </c>
      <c r="L10" s="132">
        <f t="shared" si="2"/>
        <v>27</v>
      </c>
      <c r="M10" s="133">
        <f t="shared" si="3"/>
        <v>0.92</v>
      </c>
      <c r="N10" s="132">
        <f>+'Metas 2018Actividad 1.2'!O6</f>
        <v>23</v>
      </c>
      <c r="O10" s="132">
        <f>+'Metas 2018Actividad 1.2'!P6</f>
        <v>25</v>
      </c>
      <c r="P10" s="133">
        <f t="shared" si="4"/>
        <v>1</v>
      </c>
      <c r="Q10" s="132">
        <f>+'Metas 2018Actividad 1.2'!R6</f>
        <v>27</v>
      </c>
      <c r="R10" s="132">
        <f>+'Metas 2018Actividad 1.2'!S6</f>
        <v>27</v>
      </c>
      <c r="S10" s="131">
        <f t="shared" si="5"/>
        <v>0.93103448275862066</v>
      </c>
      <c r="T10" s="132">
        <f>+'Metas 2018Actividad 1.2'!U6</f>
        <v>27</v>
      </c>
      <c r="U10" s="132">
        <f>+'Metas 2018Actividad 1.2'!V6</f>
        <v>29</v>
      </c>
      <c r="V10" s="131" t="e">
        <f t="shared" si="6"/>
        <v>#DIV/0!</v>
      </c>
      <c r="W10" s="132">
        <f>+'Metas 2018Actividad 1.2'!X6</f>
        <v>0</v>
      </c>
      <c r="X10" s="132">
        <f>+'Metas 2018Actividad 1.2'!Y6</f>
        <v>0</v>
      </c>
      <c r="Y10" s="131">
        <f t="shared" si="7"/>
        <v>1</v>
      </c>
      <c r="Z10" s="132">
        <f>+'Metas 2018Actividad 1.2'!AA6</f>
        <v>46</v>
      </c>
      <c r="AA10" s="132">
        <f>+'Metas 2018Actividad 1.2'!AB6</f>
        <v>46</v>
      </c>
      <c r="AB10" s="133" t="e">
        <f t="shared" si="8"/>
        <v>#DIV/0!</v>
      </c>
      <c r="AC10" s="132">
        <f>+'Metas 2018Actividad 1.2'!AD6</f>
        <v>0</v>
      </c>
      <c r="AD10" s="132">
        <f>+'Metas 2018Actividad 1.2'!AE6</f>
        <v>0</v>
      </c>
      <c r="AE10" s="131">
        <f t="shared" si="9"/>
        <v>1</v>
      </c>
      <c r="AF10" s="132">
        <f>+'Metas 2018Actividad 1.2'!AG6</f>
        <v>14</v>
      </c>
      <c r="AG10" s="132">
        <f>+'Metas 2018Actividad 1.2'!AH6</f>
        <v>14</v>
      </c>
      <c r="AH10" s="133" t="e">
        <f t="shared" si="10"/>
        <v>#DIV/0!</v>
      </c>
      <c r="AI10" s="132">
        <f>+'Metas 2018Actividad 1.2'!AJ6</f>
        <v>0</v>
      </c>
      <c r="AJ10" s="132">
        <f>+'Metas 2018Actividad 1.2'!AK6</f>
        <v>0</v>
      </c>
      <c r="AK10" s="134" t="s">
        <v>49</v>
      </c>
      <c r="AL10" s="134" t="s">
        <v>50</v>
      </c>
      <c r="AM10" s="138">
        <f t="shared" si="16"/>
        <v>-7.999999999999996E-2</v>
      </c>
    </row>
    <row r="11" spans="1:39" ht="409.6" customHeight="1" thickBot="1">
      <c r="A11" s="141" t="s">
        <v>51</v>
      </c>
      <c r="B11" s="141" t="s">
        <v>52</v>
      </c>
      <c r="C11" s="141" t="s">
        <v>53</v>
      </c>
      <c r="D11" s="129" t="s">
        <v>54</v>
      </c>
      <c r="E11" s="130" t="s">
        <v>24</v>
      </c>
      <c r="F11" s="130" t="s">
        <v>25</v>
      </c>
      <c r="G11" s="173">
        <f t="shared" si="11"/>
        <v>0.98230088495575218</v>
      </c>
      <c r="H11" s="136">
        <f t="shared" si="0"/>
        <v>111</v>
      </c>
      <c r="I11" s="136">
        <f>+O11+U11+AA11+AG11</f>
        <v>113</v>
      </c>
      <c r="J11" s="138">
        <f t="shared" si="1"/>
        <v>0.61538461538461542</v>
      </c>
      <c r="K11" s="136">
        <f t="shared" si="2"/>
        <v>8</v>
      </c>
      <c r="L11" s="136">
        <f t="shared" si="2"/>
        <v>13</v>
      </c>
      <c r="M11" s="173">
        <f t="shared" si="3"/>
        <v>0.83333333333333337</v>
      </c>
      <c r="N11" s="136">
        <f>+'Metas 2018Actividad 1.3'!O6</f>
        <v>20</v>
      </c>
      <c r="O11" s="136">
        <f>+'Metas 2018Actividad 1.3'!P6</f>
        <v>24</v>
      </c>
      <c r="P11" s="138">
        <f t="shared" si="4"/>
        <v>0.61538461538461542</v>
      </c>
      <c r="Q11" s="136">
        <f>+'Metas 2018Actividad 1.3'!R6</f>
        <v>8</v>
      </c>
      <c r="R11" s="136">
        <f>+'Metas 2018Actividad 1.3'!S6</f>
        <v>13</v>
      </c>
      <c r="S11" s="135">
        <f t="shared" si="5"/>
        <v>1.0294117647058822</v>
      </c>
      <c r="T11" s="136">
        <f>+'Metas 2018Actividad 1.3'!U6</f>
        <v>35</v>
      </c>
      <c r="U11" s="136">
        <f>+'Metas 2018Actividad 1.3'!V6</f>
        <v>34</v>
      </c>
      <c r="V11" s="137" t="e">
        <f t="shared" si="6"/>
        <v>#DIV/0!</v>
      </c>
      <c r="W11" s="136">
        <f>+'Metas 2018Actividad 1.3'!X6</f>
        <v>0</v>
      </c>
      <c r="X11" s="136">
        <f>+'Metas 2018Actividad 1.3'!Y6</f>
        <v>0</v>
      </c>
      <c r="Y11" s="135">
        <f t="shared" si="7"/>
        <v>1</v>
      </c>
      <c r="Z11" s="136">
        <f>+'Metas 2018Actividad 1.3'!AA6</f>
        <v>45</v>
      </c>
      <c r="AA11" s="136">
        <f>+'Metas 2018Actividad 1.3'!AB6</f>
        <v>45</v>
      </c>
      <c r="AB11" s="138" t="e">
        <f t="shared" si="8"/>
        <v>#DIV/0!</v>
      </c>
      <c r="AC11" s="136">
        <f>+'Metas 2018Actividad 1.3'!AD6</f>
        <v>0</v>
      </c>
      <c r="AD11" s="136">
        <f>+'Metas 2018Actividad 1.3'!AE6</f>
        <v>0</v>
      </c>
      <c r="AE11" s="135">
        <f t="shared" si="9"/>
        <v>1.1000000000000001</v>
      </c>
      <c r="AF11" s="136">
        <f>+'Metas 2018Actividad 1.3'!AG6</f>
        <v>11</v>
      </c>
      <c r="AG11" s="136">
        <f>+'Metas 2018Actividad 1.3'!AH6</f>
        <v>10</v>
      </c>
      <c r="AH11" s="138" t="e">
        <f t="shared" si="10"/>
        <v>#DIV/0!</v>
      </c>
      <c r="AI11" s="136">
        <f>+'Metas 2018Actividad 1.3'!AJ6</f>
        <v>0</v>
      </c>
      <c r="AJ11" s="136">
        <f>+'Metas 2018Actividad 1.3'!AK6</f>
        <v>0</v>
      </c>
      <c r="AK11" s="134" t="s">
        <v>55</v>
      </c>
      <c r="AL11" s="134" t="s">
        <v>56</v>
      </c>
      <c r="AM11" s="138">
        <f t="shared" si="16"/>
        <v>0.21794871794871795</v>
      </c>
    </row>
    <row r="12" spans="1:39" ht="408" customHeight="1" thickBot="1">
      <c r="A12" s="141" t="s">
        <v>57</v>
      </c>
      <c r="B12" s="141" t="s">
        <v>58</v>
      </c>
      <c r="C12" s="141" t="s">
        <v>59</v>
      </c>
      <c r="D12" s="129" t="s">
        <v>60</v>
      </c>
      <c r="E12" s="130" t="s">
        <v>24</v>
      </c>
      <c r="F12" s="130" t="s">
        <v>25</v>
      </c>
      <c r="G12" s="133">
        <f t="shared" si="11"/>
        <v>0.97797356828193838</v>
      </c>
      <c r="H12" s="132">
        <f>+N12+T12+Z12+AF12</f>
        <v>222</v>
      </c>
      <c r="I12" s="132">
        <f t="shared" si="0"/>
        <v>227</v>
      </c>
      <c r="J12" s="133">
        <f t="shared" si="1"/>
        <v>0.98305084745762716</v>
      </c>
      <c r="K12" s="132">
        <f t="shared" si="2"/>
        <v>58</v>
      </c>
      <c r="L12" s="132">
        <f t="shared" si="2"/>
        <v>59</v>
      </c>
      <c r="M12" s="133">
        <f t="shared" si="3"/>
        <v>0.94444444444444442</v>
      </c>
      <c r="N12" s="132">
        <f>+'Metas 2018Actividad 1.4'!O6</f>
        <v>34</v>
      </c>
      <c r="O12" s="132">
        <f>+'Metas 2018Actividad 1.4'!P6</f>
        <v>36</v>
      </c>
      <c r="P12" s="133">
        <f t="shared" si="4"/>
        <v>0.98305084745762716</v>
      </c>
      <c r="Q12" s="132">
        <f>+'Metas 2018Actividad 1.4'!R6</f>
        <v>58</v>
      </c>
      <c r="R12" s="132">
        <f>+'Metas 2018Actividad 1.4'!S6</f>
        <v>59</v>
      </c>
      <c r="S12" s="131">
        <f t="shared" si="5"/>
        <v>0.971830985915493</v>
      </c>
      <c r="T12" s="132">
        <f>+'Metas 2018Actividad 1.4'!U6</f>
        <v>69</v>
      </c>
      <c r="U12" s="132">
        <f>+'Metas 2018Actividad 1.4'!V6</f>
        <v>71</v>
      </c>
      <c r="V12" s="131" t="e">
        <f t="shared" si="6"/>
        <v>#DIV/0!</v>
      </c>
      <c r="W12" s="132">
        <f>+'Metas 2018Actividad 1.4'!X6</f>
        <v>0</v>
      </c>
      <c r="X12" s="132">
        <f>+'Metas 2018Actividad 1.4'!Y6</f>
        <v>0</v>
      </c>
      <c r="Y12" s="131">
        <f t="shared" si="7"/>
        <v>0.98148148148148151</v>
      </c>
      <c r="Z12" s="132">
        <f>+'Metas 2018Actividad 1.4'!AA6</f>
        <v>53</v>
      </c>
      <c r="AA12" s="132">
        <f>+'Metas 2018Actividad 1.4'!AB6</f>
        <v>54</v>
      </c>
      <c r="AB12" s="133" t="e">
        <f t="shared" si="8"/>
        <v>#DIV/0!</v>
      </c>
      <c r="AC12" s="132">
        <f>+'Metas 2018Actividad 1.4'!AD6</f>
        <v>0</v>
      </c>
      <c r="AD12" s="132">
        <f>+'Metas 2018Actividad 1.4'!AE6</f>
        <v>0</v>
      </c>
      <c r="AE12" s="131">
        <f t="shared" si="9"/>
        <v>1</v>
      </c>
      <c r="AF12" s="132">
        <f>+'Metas 2018Actividad 1.4'!AG6</f>
        <v>66</v>
      </c>
      <c r="AG12" s="132">
        <f>+'Metas 2018Actividad 1.4'!AH6</f>
        <v>66</v>
      </c>
      <c r="AH12" s="133" t="e">
        <f t="shared" si="10"/>
        <v>#DIV/0!</v>
      </c>
      <c r="AI12" s="132">
        <f>+'Metas 2018Actividad 1.4'!AJ6</f>
        <v>0</v>
      </c>
      <c r="AJ12" s="132">
        <f>+'Metas 2018Actividad 1.4'!AK6</f>
        <v>0</v>
      </c>
      <c r="AK12" s="134" t="s">
        <v>61</v>
      </c>
      <c r="AL12" s="134" t="s">
        <v>62</v>
      </c>
      <c r="AM12" s="138">
        <f t="shared" si="16"/>
        <v>-3.8606403013182744E-2</v>
      </c>
    </row>
    <row r="13" spans="1:39" ht="321.75" customHeight="1" thickBot="1">
      <c r="A13" s="141" t="s">
        <v>63</v>
      </c>
      <c r="B13" s="141" t="s">
        <v>64</v>
      </c>
      <c r="C13" s="141" t="s">
        <v>65</v>
      </c>
      <c r="D13" s="129" t="s">
        <v>66</v>
      </c>
      <c r="E13" s="130" t="s">
        <v>24</v>
      </c>
      <c r="F13" s="130" t="s">
        <v>25</v>
      </c>
      <c r="G13" s="138">
        <f t="shared" si="11"/>
        <v>0.7142857142857143</v>
      </c>
      <c r="H13" s="139">
        <f>+N13+T13+Z13+AF13</f>
        <v>25</v>
      </c>
      <c r="I13" s="139">
        <f t="shared" si="0"/>
        <v>35</v>
      </c>
      <c r="J13" s="138">
        <f t="shared" si="1"/>
        <v>0.62857142857142856</v>
      </c>
      <c r="K13" s="139">
        <f t="shared" si="2"/>
        <v>22</v>
      </c>
      <c r="L13" s="139">
        <f t="shared" si="2"/>
        <v>35</v>
      </c>
      <c r="M13" s="138">
        <f t="shared" si="3"/>
        <v>0.7142857142857143</v>
      </c>
      <c r="N13" s="139">
        <f>+'Metas 2018 Actividad 2.1'!O6</f>
        <v>25</v>
      </c>
      <c r="O13" s="139">
        <f>+'Metas 2018 Actividad 2.1'!P6</f>
        <v>35</v>
      </c>
      <c r="P13" s="138">
        <f t="shared" si="4"/>
        <v>0.62857142857142856</v>
      </c>
      <c r="Q13" s="139">
        <f>+'Metas 2018 Actividad 2.1'!R6</f>
        <v>22</v>
      </c>
      <c r="R13" s="139">
        <f>+'Metas 2018 Actividad 2.1'!S6</f>
        <v>35</v>
      </c>
      <c r="S13" s="137" t="e">
        <f t="shared" si="5"/>
        <v>#DIV/0!</v>
      </c>
      <c r="T13" s="139">
        <f>+'Metas 2018 Actividad 2.1'!U6</f>
        <v>0</v>
      </c>
      <c r="U13" s="139">
        <f>+'Metas 2018 Actividad 2.1'!V6</f>
        <v>0</v>
      </c>
      <c r="V13" s="137" t="e">
        <f t="shared" si="6"/>
        <v>#DIV/0!</v>
      </c>
      <c r="W13" s="139">
        <f>+'Metas 2018 Actividad 2.1'!X6</f>
        <v>0</v>
      </c>
      <c r="X13" s="139">
        <f>+'Metas 2018 Actividad 2.1'!Y6</f>
        <v>0</v>
      </c>
      <c r="Y13" s="137" t="e">
        <f t="shared" si="7"/>
        <v>#DIV/0!</v>
      </c>
      <c r="Z13" s="139">
        <f>+'Metas 2018 Actividad 2.1'!AA6</f>
        <v>0</v>
      </c>
      <c r="AA13" s="139">
        <f>+'Metas 2018 Actividad 2.1'!AB6</f>
        <v>0</v>
      </c>
      <c r="AB13" s="138" t="e">
        <f t="shared" si="8"/>
        <v>#DIV/0!</v>
      </c>
      <c r="AC13" s="139">
        <f>+'Metas 2018 Actividad 2.1'!AD6</f>
        <v>0</v>
      </c>
      <c r="AD13" s="139">
        <f>+'Metas 2018 Actividad 2.1'!AE6</f>
        <v>0</v>
      </c>
      <c r="AE13" s="137" t="e">
        <f t="shared" si="9"/>
        <v>#DIV/0!</v>
      </c>
      <c r="AF13" s="139">
        <f>+'Metas 2018 Actividad 2.1'!AG6</f>
        <v>0</v>
      </c>
      <c r="AG13" s="139">
        <f>+'Metas 2018 Actividad 2.1'!AH6</f>
        <v>0</v>
      </c>
      <c r="AH13" s="138" t="e">
        <f t="shared" si="10"/>
        <v>#DIV/0!</v>
      </c>
      <c r="AI13" s="139">
        <f>+'Metas 2018 Actividad 2.1'!AJ6</f>
        <v>0</v>
      </c>
      <c r="AJ13" s="139">
        <f>+'Metas 2018 Actividad 2.1'!AK6</f>
        <v>0</v>
      </c>
      <c r="AK13" s="134" t="s">
        <v>67</v>
      </c>
      <c r="AL13" s="134" t="s">
        <v>68</v>
      </c>
      <c r="AM13" s="138">
        <f t="shared" si="16"/>
        <v>8.5714285714285743E-2</v>
      </c>
    </row>
    <row r="14" spans="1:39" ht="64.5">
      <c r="G14" s="174"/>
      <c r="AK14" s="140"/>
    </row>
  </sheetData>
  <mergeCells count="6">
    <mergeCell ref="A3:AL3"/>
    <mergeCell ref="G4:L4"/>
    <mergeCell ref="M4:R4"/>
    <mergeCell ref="S4:X4"/>
    <mergeCell ref="Y4:AD4"/>
    <mergeCell ref="AE4:AJ4"/>
  </mergeCells>
  <printOptions horizontalCentered="1"/>
  <pageMargins left="0.9055118110236221" right="0.31496062992125984" top="0.35433070866141736" bottom="0.35433070866141736" header="0.31496062992125984" footer="0.31496062992125984"/>
  <pageSetup paperSize="5" scale="17" orientation="landscape" r:id="rId1"/>
  <headerFooter>
    <oddFooter>&amp;R&amp;F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E119"/>
  <sheetViews>
    <sheetView topLeftCell="O1" zoomScale="40" zoomScaleNormal="40" workbookViewId="0" xr3:uid="{958C4451-9541-5A59-BF78-D2F731DF1C81}">
      <pane ySplit="1" topLeftCell="A2" activePane="bottomLeft" state="frozen"/>
      <selection pane="bottomLeft" activeCell="R2" sqref="R2"/>
      <selection activeCell="P24" sqref="P24"/>
    </sheetView>
  </sheetViews>
  <sheetFormatPr defaultColWidth="11.42578125" defaultRowHeight="33.75"/>
  <cols>
    <col min="1" max="1" width="22.140625" style="1" hidden="1" customWidth="1"/>
    <col min="2" max="2" width="25.5703125" style="1" customWidth="1"/>
    <col min="3" max="3" width="48.140625" style="1" customWidth="1"/>
    <col min="4" max="4" width="56" style="1" customWidth="1"/>
    <col min="5" max="5" width="70.28515625" style="1" customWidth="1"/>
    <col min="6" max="6" width="53.140625" style="1" customWidth="1"/>
    <col min="7" max="7" width="37.42578125" style="1" customWidth="1"/>
    <col min="8" max="9" width="22.42578125" style="2" customWidth="1"/>
    <col min="10" max="10" width="43.5703125" style="2" customWidth="1"/>
    <col min="11" max="14" width="34" style="2" customWidth="1"/>
    <col min="15" max="17" width="30" style="2" customWidth="1"/>
    <col min="18" max="18" width="41.140625" style="2" customWidth="1"/>
    <col min="19" max="20" width="53.5703125" style="2" customWidth="1"/>
    <col min="21" max="22" width="55.7109375" style="2" customWidth="1"/>
    <col min="23" max="23" width="37.28515625" style="2" customWidth="1"/>
    <col min="24" max="26" width="36.42578125" style="2" customWidth="1"/>
    <col min="27" max="27" width="32.42578125" style="1" customWidth="1"/>
    <col min="28" max="33" width="40.7109375" style="3" customWidth="1"/>
    <col min="34" max="46" width="40.7109375" style="1" customWidth="1"/>
    <col min="47" max="57" width="38.85546875" style="1" customWidth="1"/>
    <col min="58" max="16384" width="11.42578125" style="1"/>
  </cols>
  <sheetData>
    <row r="1" spans="1:57">
      <c r="AH1" s="4"/>
      <c r="AI1" s="4"/>
      <c r="AJ1" s="4"/>
    </row>
    <row r="2" spans="1:57">
      <c r="AH2" s="4"/>
      <c r="AI2" s="4"/>
      <c r="AJ2" s="4"/>
    </row>
    <row r="3" spans="1:57" ht="34.5" thickBot="1">
      <c r="A3" s="190" t="s">
        <v>69</v>
      </c>
      <c r="B3" s="190"/>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H3" s="5"/>
      <c r="AI3" s="5"/>
      <c r="AJ3" s="5"/>
    </row>
    <row r="4" spans="1:57" ht="47.25" thickBot="1">
      <c r="A4" s="6"/>
      <c r="B4" s="6"/>
      <c r="C4" s="6"/>
      <c r="D4" s="6"/>
      <c r="E4" s="6"/>
      <c r="F4" s="6"/>
      <c r="G4" s="6"/>
      <c r="H4" s="187" t="s">
        <v>70</v>
      </c>
      <c r="I4" s="188"/>
      <c r="J4" s="188"/>
      <c r="K4" s="188"/>
      <c r="L4" s="188"/>
      <c r="M4" s="188"/>
      <c r="N4" s="188"/>
      <c r="O4" s="188"/>
      <c r="P4" s="188"/>
      <c r="Q4" s="189"/>
      <c r="R4" s="187" t="s">
        <v>2</v>
      </c>
      <c r="S4" s="188"/>
      <c r="T4" s="188"/>
      <c r="U4" s="188"/>
      <c r="V4" s="188"/>
      <c r="W4" s="188"/>
      <c r="X4" s="188"/>
      <c r="Y4" s="188"/>
      <c r="Z4" s="188"/>
      <c r="AA4" s="189"/>
      <c r="AB4" s="187" t="s">
        <v>3</v>
      </c>
      <c r="AC4" s="188"/>
      <c r="AD4" s="188"/>
      <c r="AE4" s="188"/>
      <c r="AF4" s="188"/>
      <c r="AG4" s="188"/>
      <c r="AH4" s="188"/>
      <c r="AI4" s="188"/>
      <c r="AJ4" s="188"/>
      <c r="AK4" s="189"/>
      <c r="AL4" s="187" t="s">
        <v>4</v>
      </c>
      <c r="AM4" s="188"/>
      <c r="AN4" s="188"/>
      <c r="AO4" s="188"/>
      <c r="AP4" s="188"/>
      <c r="AQ4" s="188"/>
      <c r="AR4" s="188"/>
      <c r="AS4" s="188"/>
      <c r="AT4" s="188"/>
      <c r="AU4" s="189"/>
      <c r="AV4" s="187" t="s">
        <v>5</v>
      </c>
      <c r="AW4" s="188"/>
      <c r="AX4" s="188"/>
      <c r="AY4" s="188"/>
      <c r="AZ4" s="188"/>
      <c r="BA4" s="188"/>
      <c r="BB4" s="188"/>
      <c r="BC4" s="188"/>
      <c r="BD4" s="188"/>
      <c r="BE4" s="189"/>
    </row>
    <row r="5" spans="1:57" ht="128.25" customHeight="1">
      <c r="A5" s="7" t="s">
        <v>71</v>
      </c>
      <c r="B5" s="8" t="s">
        <v>6</v>
      </c>
      <c r="C5" s="8" t="s">
        <v>7</v>
      </c>
      <c r="D5" s="8" t="s">
        <v>8</v>
      </c>
      <c r="E5" s="8" t="s">
        <v>9</v>
      </c>
      <c r="F5" s="9" t="s">
        <v>10</v>
      </c>
      <c r="G5" s="8" t="s">
        <v>11</v>
      </c>
      <c r="H5" s="10" t="s">
        <v>12</v>
      </c>
      <c r="I5" s="193" t="s">
        <v>13</v>
      </c>
      <c r="J5" s="194"/>
      <c r="K5" s="195" t="s">
        <v>14</v>
      </c>
      <c r="L5" s="196"/>
      <c r="M5" s="191" t="s">
        <v>15</v>
      </c>
      <c r="N5" s="195" t="s">
        <v>16</v>
      </c>
      <c r="O5" s="196"/>
      <c r="P5" s="195" t="s">
        <v>17</v>
      </c>
      <c r="Q5" s="196"/>
      <c r="R5" s="10" t="s">
        <v>12</v>
      </c>
      <c r="S5" s="193" t="s">
        <v>13</v>
      </c>
      <c r="T5" s="194"/>
      <c r="U5" s="195" t="s">
        <v>14</v>
      </c>
      <c r="V5" s="196"/>
      <c r="W5" s="191" t="s">
        <v>15</v>
      </c>
      <c r="X5" s="195" t="s">
        <v>16</v>
      </c>
      <c r="Y5" s="196"/>
      <c r="Z5" s="195" t="s">
        <v>17</v>
      </c>
      <c r="AA5" s="196"/>
      <c r="AB5" s="191" t="s">
        <v>12</v>
      </c>
      <c r="AC5" s="193" t="s">
        <v>13</v>
      </c>
      <c r="AD5" s="194"/>
      <c r="AE5" s="195" t="s">
        <v>14</v>
      </c>
      <c r="AF5" s="196"/>
      <c r="AG5" s="191" t="s">
        <v>15</v>
      </c>
      <c r="AH5" s="195" t="s">
        <v>16</v>
      </c>
      <c r="AI5" s="196"/>
      <c r="AJ5" s="195" t="s">
        <v>17</v>
      </c>
      <c r="AK5" s="196"/>
      <c r="AL5" s="191" t="s">
        <v>12</v>
      </c>
      <c r="AM5" s="193" t="s">
        <v>13</v>
      </c>
      <c r="AN5" s="194"/>
      <c r="AO5" s="195" t="s">
        <v>14</v>
      </c>
      <c r="AP5" s="196"/>
      <c r="AQ5" s="191" t="s">
        <v>15</v>
      </c>
      <c r="AR5" s="195" t="s">
        <v>16</v>
      </c>
      <c r="AS5" s="196"/>
      <c r="AT5" s="195" t="s">
        <v>17</v>
      </c>
      <c r="AU5" s="196"/>
      <c r="AV5" s="191" t="s">
        <v>12</v>
      </c>
      <c r="AW5" s="193" t="s">
        <v>13</v>
      </c>
      <c r="AX5" s="194"/>
      <c r="AY5" s="195" t="s">
        <v>14</v>
      </c>
      <c r="AZ5" s="196"/>
      <c r="BA5" s="191" t="s">
        <v>15</v>
      </c>
      <c r="BB5" s="195" t="s">
        <v>16</v>
      </c>
      <c r="BC5" s="196"/>
      <c r="BD5" s="195" t="s">
        <v>17</v>
      </c>
      <c r="BE5" s="196"/>
    </row>
    <row r="6" spans="1:57" ht="47.25" customHeight="1">
      <c r="A6" s="7"/>
      <c r="B6" s="8"/>
      <c r="C6" s="8"/>
      <c r="D6" s="8"/>
      <c r="E6" s="8"/>
      <c r="F6" s="9"/>
      <c r="G6" s="8"/>
      <c r="H6" s="10"/>
      <c r="I6" s="153" t="s">
        <v>72</v>
      </c>
      <c r="J6" s="154" t="s">
        <v>73</v>
      </c>
      <c r="K6" s="155" t="s">
        <v>74</v>
      </c>
      <c r="L6" s="156" t="s">
        <v>75</v>
      </c>
      <c r="M6" s="192"/>
      <c r="N6" s="153" t="s">
        <v>72</v>
      </c>
      <c r="O6" s="154" t="s">
        <v>73</v>
      </c>
      <c r="P6" s="155" t="s">
        <v>74</v>
      </c>
      <c r="Q6" s="156" t="s">
        <v>75</v>
      </c>
      <c r="R6" s="10"/>
      <c r="S6" s="153" t="s">
        <v>72</v>
      </c>
      <c r="T6" s="154" t="s">
        <v>73</v>
      </c>
      <c r="U6" s="155" t="s">
        <v>74</v>
      </c>
      <c r="V6" s="156" t="s">
        <v>75</v>
      </c>
      <c r="W6" s="192"/>
      <c r="X6" s="153" t="s">
        <v>72</v>
      </c>
      <c r="Y6" s="154" t="s">
        <v>73</v>
      </c>
      <c r="Z6" s="155" t="s">
        <v>74</v>
      </c>
      <c r="AA6" s="156" t="s">
        <v>75</v>
      </c>
      <c r="AB6" s="192"/>
      <c r="AC6" s="153" t="s">
        <v>72</v>
      </c>
      <c r="AD6" s="154" t="s">
        <v>73</v>
      </c>
      <c r="AE6" s="155" t="s">
        <v>74</v>
      </c>
      <c r="AF6" s="156" t="s">
        <v>75</v>
      </c>
      <c r="AG6" s="192"/>
      <c r="AH6" s="153" t="s">
        <v>72</v>
      </c>
      <c r="AI6" s="154" t="s">
        <v>73</v>
      </c>
      <c r="AJ6" s="155" t="s">
        <v>74</v>
      </c>
      <c r="AK6" s="156" t="s">
        <v>75</v>
      </c>
      <c r="AL6" s="192"/>
      <c r="AM6" s="153" t="s">
        <v>72</v>
      </c>
      <c r="AN6" s="154" t="s">
        <v>73</v>
      </c>
      <c r="AO6" s="155" t="s">
        <v>74</v>
      </c>
      <c r="AP6" s="156" t="s">
        <v>75</v>
      </c>
      <c r="AQ6" s="192"/>
      <c r="AR6" s="153" t="s">
        <v>72</v>
      </c>
      <c r="AS6" s="154" t="s">
        <v>73</v>
      </c>
      <c r="AT6" s="155" t="s">
        <v>74</v>
      </c>
      <c r="AU6" s="156" t="s">
        <v>75</v>
      </c>
      <c r="AV6" s="192"/>
      <c r="AW6" s="153" t="s">
        <v>72</v>
      </c>
      <c r="AX6" s="154" t="s">
        <v>73</v>
      </c>
      <c r="AY6" s="155" t="s">
        <v>74</v>
      </c>
      <c r="AZ6" s="156" t="s">
        <v>75</v>
      </c>
      <c r="BA6" s="192"/>
      <c r="BB6" s="153" t="s">
        <v>72</v>
      </c>
      <c r="BC6" s="154" t="s">
        <v>73</v>
      </c>
      <c r="BD6" s="155" t="s">
        <v>74</v>
      </c>
      <c r="BE6" s="156" t="s">
        <v>75</v>
      </c>
    </row>
    <row r="7" spans="1:57" ht="408.75" customHeight="1">
      <c r="A7" s="11" t="s">
        <v>76</v>
      </c>
      <c r="B7" s="11" t="s">
        <v>20</v>
      </c>
      <c r="C7" s="11" t="s">
        <v>77</v>
      </c>
      <c r="D7" s="11" t="s">
        <v>78</v>
      </c>
      <c r="E7" s="11" t="s">
        <v>79</v>
      </c>
      <c r="F7" s="12" t="s">
        <v>70</v>
      </c>
      <c r="G7" s="12" t="s">
        <v>80</v>
      </c>
      <c r="H7" s="13" t="e">
        <f>(I7/J7)*(K7/L7)*100</f>
        <v>#DIV/0!</v>
      </c>
      <c r="I7" s="13">
        <f>+S7+AC7+AM7+AW7</f>
        <v>0</v>
      </c>
      <c r="J7" s="13">
        <f t="shared" ref="J7:L7" si="0">+T7+AD7+AN7+AX7</f>
        <v>0</v>
      </c>
      <c r="K7" s="13">
        <f t="shared" si="0"/>
        <v>0</v>
      </c>
      <c r="L7" s="13">
        <f t="shared" si="0"/>
        <v>0</v>
      </c>
      <c r="M7" s="13" t="e">
        <f>(N7/O7)*(P7/Q7)*100</f>
        <v>#DIV/0!</v>
      </c>
      <c r="N7" s="14">
        <f>+X7+AH7+AR7+BB7</f>
        <v>0</v>
      </c>
      <c r="O7" s="14">
        <f t="shared" ref="O7:Q7" si="1">+Y7+AI7+AS7+BC7</f>
        <v>0</v>
      </c>
      <c r="P7" s="14">
        <f t="shared" si="1"/>
        <v>0</v>
      </c>
      <c r="Q7" s="14">
        <f t="shared" si="1"/>
        <v>0</v>
      </c>
      <c r="R7" s="13" t="e">
        <f>(S7/T7)*(U7/V7)*100</f>
        <v>#DIV/0!</v>
      </c>
      <c r="S7" s="14"/>
      <c r="T7" s="14"/>
      <c r="U7" s="14"/>
      <c r="V7" s="14"/>
      <c r="W7" s="13" t="e">
        <f>(X7/Y7)*(Z7/AA7)*100</f>
        <v>#DIV/0!</v>
      </c>
      <c r="X7" s="14">
        <f>+S11</f>
        <v>0</v>
      </c>
      <c r="Y7" s="14">
        <f t="shared" ref="Y7:AA7" si="2">+T11</f>
        <v>0</v>
      </c>
      <c r="Z7" s="14">
        <f t="shared" si="2"/>
        <v>0</v>
      </c>
      <c r="AA7" s="14">
        <f t="shared" si="2"/>
        <v>0</v>
      </c>
      <c r="AB7" s="13" t="e">
        <f>(AC7/AD7)*(AE7/AF7)*100</f>
        <v>#DIV/0!</v>
      </c>
      <c r="AC7" s="14"/>
      <c r="AD7" s="14"/>
      <c r="AE7" s="14"/>
      <c r="AF7" s="14"/>
      <c r="AG7" s="13" t="e">
        <f>(AH7/AI7)*(AJ7/AK7)*100</f>
        <v>#DIV/0!</v>
      </c>
      <c r="AH7" s="14">
        <f>+AC11</f>
        <v>0</v>
      </c>
      <c r="AI7" s="14">
        <f t="shared" ref="AI7:AK7" si="3">+AD11</f>
        <v>0</v>
      </c>
      <c r="AJ7" s="14">
        <f t="shared" si="3"/>
        <v>0</v>
      </c>
      <c r="AK7" s="14">
        <f t="shared" si="3"/>
        <v>0</v>
      </c>
      <c r="AL7" s="13" t="e">
        <f>(AM7/AN7)*(AO7/AP7)*100</f>
        <v>#DIV/0!</v>
      </c>
      <c r="AM7" s="14"/>
      <c r="AN7" s="14"/>
      <c r="AO7" s="14"/>
      <c r="AP7" s="14"/>
      <c r="AQ7" s="13" t="e">
        <f>(AR7/AS7)*(AT7/AU7)*100</f>
        <v>#DIV/0!</v>
      </c>
      <c r="AR7" s="14">
        <f>+AM11</f>
        <v>0</v>
      </c>
      <c r="AS7" s="14">
        <f t="shared" ref="AS7:AU7" si="4">+AN11</f>
        <v>0</v>
      </c>
      <c r="AT7" s="14">
        <f t="shared" si="4"/>
        <v>0</v>
      </c>
      <c r="AU7" s="14">
        <f t="shared" si="4"/>
        <v>0</v>
      </c>
      <c r="AV7" s="13" t="e">
        <f>(AW7/AX7)*(AY7/AZ7)*100</f>
        <v>#DIV/0!</v>
      </c>
      <c r="AW7" s="13"/>
      <c r="AX7" s="14"/>
      <c r="AY7" s="14"/>
      <c r="AZ7" s="14"/>
      <c r="BA7" s="13" t="e">
        <f>(BB7/BC7)*(BD7/BE7)*100</f>
        <v>#DIV/0!</v>
      </c>
      <c r="BB7" s="14">
        <f>+AW11</f>
        <v>0</v>
      </c>
      <c r="BC7" s="14">
        <f t="shared" ref="BC7:BE7" si="5">+AX11</f>
        <v>0</v>
      </c>
      <c r="BD7" s="14">
        <f t="shared" si="5"/>
        <v>0</v>
      </c>
      <c r="BE7" s="14">
        <f t="shared" si="5"/>
        <v>0</v>
      </c>
    </row>
    <row r="9" spans="1:57" s="15" customFormat="1" ht="289.5" customHeight="1">
      <c r="K9" s="16"/>
      <c r="L9" s="16"/>
      <c r="M9" s="16"/>
      <c r="N9" s="16"/>
      <c r="O9" s="16"/>
      <c r="P9" s="16"/>
      <c r="Q9" s="16"/>
      <c r="S9" s="17" t="s">
        <v>81</v>
      </c>
      <c r="T9" s="17" t="s">
        <v>82</v>
      </c>
      <c r="U9" s="17" t="s">
        <v>83</v>
      </c>
      <c r="V9" s="17" t="s">
        <v>84</v>
      </c>
      <c r="W9" s="18"/>
      <c r="X9" s="17" t="s">
        <v>85</v>
      </c>
      <c r="Y9" s="17"/>
      <c r="Z9" s="17"/>
      <c r="AC9" s="17" t="s">
        <v>81</v>
      </c>
      <c r="AD9" s="17" t="s">
        <v>82</v>
      </c>
      <c r="AE9" s="17" t="s">
        <v>83</v>
      </c>
      <c r="AF9" s="17" t="s">
        <v>84</v>
      </c>
      <c r="AG9" s="18"/>
      <c r="AH9" s="17" t="s">
        <v>85</v>
      </c>
      <c r="AI9" s="17"/>
      <c r="AJ9" s="17"/>
      <c r="AM9" s="17" t="s">
        <v>81</v>
      </c>
      <c r="AN9" s="17" t="s">
        <v>82</v>
      </c>
      <c r="AO9" s="17" t="s">
        <v>83</v>
      </c>
      <c r="AP9" s="17" t="s">
        <v>84</v>
      </c>
      <c r="AQ9" s="18"/>
      <c r="AR9" s="17" t="s">
        <v>85</v>
      </c>
      <c r="AS9" s="17" t="s">
        <v>85</v>
      </c>
      <c r="AT9" s="17"/>
      <c r="AW9" s="17" t="s">
        <v>81</v>
      </c>
      <c r="AX9" s="17" t="s">
        <v>82</v>
      </c>
      <c r="AY9" s="17" t="s">
        <v>83</v>
      </c>
      <c r="AZ9" s="17" t="s">
        <v>84</v>
      </c>
      <c r="BA9" s="18"/>
      <c r="BB9" s="17" t="s">
        <v>85</v>
      </c>
      <c r="BC9" s="18"/>
      <c r="BD9" s="17"/>
    </row>
    <row r="10" spans="1:57" s="15" customFormat="1" ht="23.25">
      <c r="K10" s="16"/>
      <c r="L10" s="16"/>
      <c r="M10" s="16"/>
      <c r="N10" s="16"/>
      <c r="O10" s="16"/>
      <c r="P10" s="16"/>
      <c r="Q10" s="16"/>
      <c r="R10" s="15" t="s">
        <v>86</v>
      </c>
      <c r="S10" s="15" t="s">
        <v>87</v>
      </c>
      <c r="T10" s="15" t="s">
        <v>87</v>
      </c>
      <c r="U10" s="15" t="s">
        <v>87</v>
      </c>
      <c r="V10" s="15" t="s">
        <v>87</v>
      </c>
      <c r="W10" s="18" t="s">
        <v>88</v>
      </c>
      <c r="X10" s="15" t="s">
        <v>89</v>
      </c>
      <c r="AB10" s="15" t="s">
        <v>86</v>
      </c>
      <c r="AC10" s="15" t="s">
        <v>87</v>
      </c>
      <c r="AD10" s="15" t="s">
        <v>87</v>
      </c>
      <c r="AE10" s="15" t="s">
        <v>87</v>
      </c>
      <c r="AF10" s="15" t="s">
        <v>87</v>
      </c>
      <c r="AG10" s="18" t="s">
        <v>88</v>
      </c>
      <c r="AH10" s="15" t="s">
        <v>89</v>
      </c>
      <c r="AL10" s="15" t="s">
        <v>86</v>
      </c>
      <c r="AM10" s="15" t="s">
        <v>87</v>
      </c>
      <c r="AN10" s="15" t="s">
        <v>87</v>
      </c>
      <c r="AO10" s="15" t="s">
        <v>87</v>
      </c>
      <c r="AP10" s="15" t="s">
        <v>87</v>
      </c>
      <c r="AQ10" s="18" t="s">
        <v>88</v>
      </c>
      <c r="AR10" s="15" t="s">
        <v>89</v>
      </c>
      <c r="AS10" s="15" t="s">
        <v>89</v>
      </c>
      <c r="AV10" s="15" t="s">
        <v>86</v>
      </c>
      <c r="AW10" s="15" t="s">
        <v>87</v>
      </c>
      <c r="AX10" s="15" t="s">
        <v>87</v>
      </c>
      <c r="AY10" s="15" t="s">
        <v>87</v>
      </c>
      <c r="AZ10" s="15" t="s">
        <v>87</v>
      </c>
      <c r="BA10" s="18" t="s">
        <v>88</v>
      </c>
      <c r="BB10" s="15" t="s">
        <v>89</v>
      </c>
      <c r="BC10" s="18"/>
    </row>
    <row r="11" spans="1:57" s="15" customFormat="1" ht="92.25">
      <c r="K11" s="16"/>
      <c r="L11" s="16"/>
      <c r="M11" s="16"/>
      <c r="N11" s="16"/>
      <c r="O11" s="16"/>
      <c r="P11" s="16"/>
      <c r="Q11" s="16"/>
      <c r="S11" s="19">
        <f>COUNTA(S12:S83)</f>
        <v>0</v>
      </c>
      <c r="T11" s="19">
        <f>COUNTA(T12:T83)</f>
        <v>0</v>
      </c>
      <c r="U11" s="19">
        <f>COUNTA(U12:U83)</f>
        <v>0</v>
      </c>
      <c r="V11" s="19">
        <f>COUNTA(V12:V83)</f>
        <v>0</v>
      </c>
      <c r="W11" s="18"/>
      <c r="AC11" s="19">
        <f>COUNTA(AC12:AC83)</f>
        <v>0</v>
      </c>
      <c r="AD11" s="19">
        <f>COUNTA(AD12:AD83)</f>
        <v>0</v>
      </c>
      <c r="AE11" s="19">
        <f>COUNTA(AE12:AE83)</f>
        <v>0</v>
      </c>
      <c r="AF11" s="19">
        <f>COUNTA(AF12:AF83)</f>
        <v>0</v>
      </c>
      <c r="AG11" s="18"/>
      <c r="AM11" s="19">
        <f>COUNTA(AM12:AM83)</f>
        <v>0</v>
      </c>
      <c r="AN11" s="19">
        <f>COUNTA(AN12:AN83)</f>
        <v>0</v>
      </c>
      <c r="AO11" s="19">
        <f>COUNTA(AO12:AO83)</f>
        <v>0</v>
      </c>
      <c r="AP11" s="19">
        <f>COUNTA(AP12:AP83)</f>
        <v>0</v>
      </c>
      <c r="AQ11" s="18"/>
      <c r="AW11" s="19">
        <f>COUNTA(AW12:AW83)</f>
        <v>0</v>
      </c>
      <c r="AX11" s="19">
        <f>COUNTA(AX12:AX83)</f>
        <v>0</v>
      </c>
      <c r="AY11" s="19">
        <f>COUNTA(AY12:AY83)</f>
        <v>0</v>
      </c>
      <c r="AZ11" s="19">
        <f>COUNTA(AZ12:AZ83)</f>
        <v>0</v>
      </c>
      <c r="BA11" s="18"/>
      <c r="BC11" s="19"/>
    </row>
    <row r="12" spans="1:57" s="15" customFormat="1" ht="26.25">
      <c r="K12" s="16"/>
      <c r="L12" s="16"/>
      <c r="M12" s="16"/>
      <c r="N12" s="16"/>
      <c r="O12" s="16"/>
      <c r="P12" s="16"/>
      <c r="Q12" s="16"/>
      <c r="R12" s="21"/>
      <c r="S12" s="21"/>
      <c r="T12" s="21"/>
      <c r="U12" s="21"/>
      <c r="V12" s="21"/>
      <c r="W12" s="22"/>
      <c r="X12" s="21"/>
      <c r="Y12" s="157"/>
      <c r="Z12" s="157"/>
      <c r="AB12" s="23"/>
      <c r="AC12" s="24"/>
      <c r="AD12" s="24"/>
      <c r="AE12" s="24"/>
      <c r="AF12" s="24"/>
      <c r="AG12" s="25"/>
      <c r="AH12" s="25"/>
      <c r="AI12" s="32"/>
      <c r="AJ12" s="32"/>
      <c r="AL12" s="26"/>
      <c r="AM12" s="26"/>
      <c r="AN12" s="26"/>
      <c r="AO12" s="26"/>
      <c r="AP12" s="26"/>
      <c r="AQ12" s="25"/>
      <c r="AR12" s="25"/>
      <c r="AS12" s="26"/>
      <c r="AV12" s="26"/>
      <c r="AW12" s="26"/>
      <c r="AX12" s="26"/>
      <c r="AY12" s="26"/>
      <c r="AZ12" s="26"/>
      <c r="BA12" s="26"/>
      <c r="BB12" s="25"/>
      <c r="BC12" s="25"/>
      <c r="BD12" s="26"/>
    </row>
    <row r="13" spans="1:57" s="15" customFormat="1" ht="26.25">
      <c r="K13" s="16"/>
      <c r="L13" s="16"/>
      <c r="M13" s="16"/>
      <c r="N13" s="16"/>
      <c r="O13" s="16"/>
      <c r="P13" s="16"/>
      <c r="Q13" s="16"/>
      <c r="R13" s="21"/>
      <c r="S13" s="21"/>
      <c r="T13" s="21"/>
      <c r="U13" s="21"/>
      <c r="V13" s="21"/>
      <c r="W13" s="22"/>
      <c r="X13" s="21"/>
      <c r="Y13" s="157"/>
      <c r="Z13" s="157"/>
      <c r="AB13" s="144"/>
      <c r="AC13" s="93"/>
      <c r="AD13" s="93"/>
      <c r="AE13" s="93"/>
      <c r="AF13" s="93"/>
      <c r="AG13" s="38"/>
      <c r="AH13" s="36"/>
      <c r="AI13" s="84"/>
      <c r="AJ13" s="84"/>
      <c r="AL13" s="26"/>
      <c r="AM13" s="26"/>
      <c r="AN13" s="26"/>
      <c r="AO13" s="26"/>
      <c r="AP13" s="26"/>
      <c r="AQ13" s="25"/>
      <c r="AR13" s="25"/>
      <c r="AS13" s="26"/>
      <c r="AV13" s="26"/>
      <c r="AW13" s="26"/>
      <c r="AX13" s="26"/>
      <c r="AY13" s="26"/>
      <c r="AZ13" s="26"/>
      <c r="BA13" s="26"/>
      <c r="BB13" s="25"/>
      <c r="BC13" s="25"/>
      <c r="BD13" s="26"/>
    </row>
    <row r="14" spans="1:57" s="15" customFormat="1" ht="26.25">
      <c r="K14" s="16"/>
      <c r="L14" s="16"/>
      <c r="M14" s="16"/>
      <c r="N14" s="16"/>
      <c r="O14" s="16"/>
      <c r="P14" s="16"/>
      <c r="Q14" s="16"/>
      <c r="R14" s="21"/>
      <c r="S14" s="21"/>
      <c r="T14" s="21"/>
      <c r="U14" s="21"/>
      <c r="V14" s="21"/>
      <c r="W14" s="22"/>
      <c r="X14" s="21"/>
      <c r="Y14" s="157"/>
      <c r="Z14" s="157"/>
      <c r="AB14" s="23"/>
      <c r="AC14" s="24"/>
      <c r="AD14" s="24"/>
      <c r="AE14" s="24"/>
      <c r="AF14" s="24"/>
      <c r="AG14" s="25"/>
      <c r="AH14" s="26"/>
      <c r="AL14" s="26"/>
      <c r="AM14" s="26"/>
      <c r="AN14" s="26"/>
      <c r="AO14" s="26"/>
      <c r="AP14" s="26"/>
      <c r="AQ14" s="25"/>
      <c r="AR14" s="25"/>
      <c r="AS14" s="26"/>
      <c r="AV14" s="26"/>
      <c r="AW14" s="26"/>
      <c r="AX14" s="26"/>
      <c r="AY14" s="26"/>
      <c r="AZ14" s="26"/>
      <c r="BA14" s="26"/>
      <c r="BB14" s="25"/>
      <c r="BC14" s="25"/>
      <c r="BD14" s="26"/>
    </row>
    <row r="15" spans="1:57" s="15" customFormat="1" ht="26.25">
      <c r="K15" s="16"/>
      <c r="L15" s="16"/>
      <c r="M15" s="16"/>
      <c r="N15" s="16"/>
      <c r="O15" s="16"/>
      <c r="P15" s="16"/>
      <c r="Q15" s="16"/>
      <c r="R15" s="21"/>
      <c r="S15" s="21"/>
      <c r="T15" s="21"/>
      <c r="U15" s="21"/>
      <c r="V15" s="21"/>
      <c r="W15" s="22"/>
      <c r="X15" s="21"/>
      <c r="Y15" s="157"/>
      <c r="Z15" s="157"/>
      <c r="AB15" s="23"/>
      <c r="AC15" s="24"/>
      <c r="AD15" s="24"/>
      <c r="AE15" s="24"/>
      <c r="AF15" s="24"/>
      <c r="AG15" s="25"/>
      <c r="AH15" s="26"/>
      <c r="AL15" s="26"/>
      <c r="AM15" s="26"/>
      <c r="AN15" s="26"/>
      <c r="AO15" s="26"/>
      <c r="AP15" s="26"/>
      <c r="AQ15" s="25"/>
      <c r="AR15" s="25"/>
      <c r="AS15" s="26"/>
      <c r="AV15" s="26"/>
      <c r="AW15" s="26"/>
      <c r="AX15" s="26"/>
      <c r="AY15" s="26"/>
      <c r="AZ15" s="26"/>
      <c r="BA15" s="26"/>
      <c r="BB15" s="25"/>
      <c r="BC15" s="25"/>
      <c r="BD15" s="26"/>
    </row>
    <row r="16" spans="1:57" s="15" customFormat="1" ht="26.25">
      <c r="K16" s="16"/>
      <c r="L16" s="16"/>
      <c r="M16" s="16"/>
      <c r="N16" s="16"/>
      <c r="O16" s="16"/>
      <c r="P16" s="16"/>
      <c r="Q16" s="16"/>
      <c r="R16" s="21"/>
      <c r="S16" s="21"/>
      <c r="T16" s="21"/>
      <c r="U16" s="21"/>
      <c r="V16" s="21"/>
      <c r="W16" s="22"/>
      <c r="X16" s="21"/>
      <c r="Y16" s="157"/>
      <c r="Z16" s="157"/>
      <c r="AB16" s="23"/>
      <c r="AC16" s="24"/>
      <c r="AD16" s="24"/>
      <c r="AE16" s="24"/>
      <c r="AF16" s="24"/>
      <c r="AG16" s="25"/>
      <c r="AH16" s="26"/>
      <c r="AL16" s="26"/>
      <c r="AM16" s="26"/>
      <c r="AN16" s="26"/>
      <c r="AO16" s="26"/>
      <c r="AP16" s="26"/>
      <c r="AQ16" s="25"/>
      <c r="AR16" s="25"/>
      <c r="AS16" s="26"/>
      <c r="AV16" s="26"/>
      <c r="AW16" s="26"/>
      <c r="AX16" s="26"/>
      <c r="AY16" s="26"/>
      <c r="AZ16" s="26"/>
      <c r="BA16" s="26"/>
      <c r="BB16" s="25"/>
      <c r="BC16" s="25"/>
      <c r="BD16" s="26"/>
    </row>
    <row r="17" spans="11:56" s="15" customFormat="1" ht="26.25">
      <c r="K17" s="16"/>
      <c r="L17" s="16"/>
      <c r="M17" s="16"/>
      <c r="N17" s="16"/>
      <c r="O17" s="16"/>
      <c r="P17" s="16"/>
      <c r="Q17" s="16"/>
      <c r="R17" s="21"/>
      <c r="S17" s="21"/>
      <c r="T17" s="21"/>
      <c r="U17" s="21"/>
      <c r="V17" s="21"/>
      <c r="W17" s="22"/>
      <c r="X17" s="21"/>
      <c r="Y17" s="157"/>
      <c r="Z17" s="157"/>
      <c r="AB17" s="23"/>
      <c r="AC17" s="24"/>
      <c r="AD17" s="24"/>
      <c r="AE17" s="24"/>
      <c r="AF17" s="24"/>
      <c r="AG17" s="25"/>
      <c r="AH17" s="26"/>
      <c r="AL17" s="26"/>
      <c r="AM17" s="26"/>
      <c r="AN17" s="26"/>
      <c r="AO17" s="26"/>
      <c r="AP17" s="26"/>
      <c r="AQ17" s="25"/>
      <c r="AR17" s="25"/>
      <c r="AS17" s="26"/>
      <c r="AV17" s="26"/>
      <c r="AW17" s="26"/>
      <c r="AX17" s="26"/>
      <c r="AY17" s="26"/>
      <c r="AZ17" s="26"/>
      <c r="BA17" s="26"/>
      <c r="BB17" s="25"/>
      <c r="BC17" s="25"/>
      <c r="BD17" s="26"/>
    </row>
    <row r="18" spans="11:56" s="15" customFormat="1" ht="26.25">
      <c r="K18" s="16"/>
      <c r="L18" s="16"/>
      <c r="M18" s="16"/>
      <c r="N18" s="16"/>
      <c r="O18" s="16"/>
      <c r="P18" s="16"/>
      <c r="Q18" s="16"/>
      <c r="R18" s="21"/>
      <c r="S18" s="21"/>
      <c r="T18" s="21"/>
      <c r="U18" s="21"/>
      <c r="V18" s="21"/>
      <c r="W18" s="22"/>
      <c r="X18" s="21"/>
      <c r="Y18" s="157"/>
      <c r="Z18" s="157"/>
      <c r="AB18" s="23"/>
      <c r="AC18" s="24"/>
      <c r="AD18" s="24"/>
      <c r="AE18" s="24"/>
      <c r="AF18" s="24"/>
      <c r="AG18" s="25"/>
      <c r="AH18" s="26"/>
      <c r="AL18" s="26"/>
      <c r="AM18" s="26"/>
      <c r="AN18" s="26"/>
      <c r="AO18" s="26"/>
      <c r="AP18" s="26"/>
      <c r="AQ18" s="25"/>
      <c r="AR18" s="25"/>
      <c r="AS18" s="26"/>
      <c r="AV18" s="26"/>
      <c r="AW18" s="26"/>
      <c r="AX18" s="26"/>
      <c r="AY18" s="26"/>
      <c r="AZ18" s="26"/>
      <c r="BA18" s="26"/>
      <c r="BB18" s="25"/>
      <c r="BC18" s="25"/>
      <c r="BD18" s="26"/>
    </row>
    <row r="19" spans="11:56" s="15" customFormat="1" ht="26.25">
      <c r="K19" s="16"/>
      <c r="L19" s="16"/>
      <c r="M19" s="16"/>
      <c r="N19" s="16"/>
      <c r="O19" s="16"/>
      <c r="P19" s="16"/>
      <c r="Q19" s="16"/>
      <c r="R19" s="21"/>
      <c r="S19" s="21"/>
      <c r="T19" s="21"/>
      <c r="U19" s="21"/>
      <c r="V19" s="21"/>
      <c r="W19" s="22"/>
      <c r="X19" s="21"/>
      <c r="Y19" s="157"/>
      <c r="Z19" s="157"/>
      <c r="AB19" s="23"/>
      <c r="AC19" s="24"/>
      <c r="AD19" s="24"/>
      <c r="AE19" s="24"/>
      <c r="AF19" s="24"/>
      <c r="AG19" s="25"/>
      <c r="AH19" s="26"/>
      <c r="AL19" s="26"/>
      <c r="AM19" s="26"/>
      <c r="AN19" s="26"/>
      <c r="AO19" s="26"/>
      <c r="AP19" s="26"/>
      <c r="AQ19" s="25"/>
      <c r="AR19" s="25"/>
      <c r="AS19" s="26"/>
      <c r="AV19" s="26"/>
      <c r="AW19" s="26"/>
      <c r="AX19" s="26"/>
      <c r="AY19" s="26"/>
      <c r="AZ19" s="26"/>
      <c r="BA19" s="26"/>
      <c r="BB19" s="25"/>
      <c r="BC19" s="25"/>
      <c r="BD19" s="26"/>
    </row>
    <row r="20" spans="11:56" s="15" customFormat="1" ht="26.25">
      <c r="K20" s="16"/>
      <c r="L20" s="16"/>
      <c r="M20" s="16"/>
      <c r="N20" s="16"/>
      <c r="O20" s="16"/>
      <c r="P20" s="16"/>
      <c r="Q20" s="16"/>
      <c r="R20" s="21"/>
      <c r="S20" s="21"/>
      <c r="T20" s="21"/>
      <c r="U20" s="21"/>
      <c r="V20" s="21"/>
      <c r="W20" s="22"/>
      <c r="X20" s="21"/>
      <c r="Y20" s="157"/>
      <c r="Z20" s="157"/>
      <c r="AB20" s="23"/>
      <c r="AC20" s="24"/>
      <c r="AD20" s="24"/>
      <c r="AE20" s="24"/>
      <c r="AF20" s="24"/>
      <c r="AG20" s="25"/>
      <c r="AH20" s="26"/>
      <c r="AL20" s="26"/>
      <c r="AM20" s="26"/>
      <c r="AN20" s="26"/>
      <c r="AO20" s="26"/>
      <c r="AP20" s="26"/>
      <c r="AQ20" s="25"/>
      <c r="AR20" s="25"/>
      <c r="AS20" s="26"/>
      <c r="AV20" s="26"/>
      <c r="AW20" s="26"/>
      <c r="AX20" s="26"/>
      <c r="AY20" s="26"/>
      <c r="AZ20" s="26"/>
      <c r="BA20" s="26"/>
      <c r="BB20" s="25"/>
      <c r="BC20" s="25"/>
      <c r="BD20" s="26"/>
    </row>
    <row r="21" spans="11:56" s="15" customFormat="1" ht="26.25">
      <c r="K21" s="16"/>
      <c r="L21" s="16"/>
      <c r="M21" s="16"/>
      <c r="N21" s="16"/>
      <c r="O21" s="16"/>
      <c r="P21" s="16"/>
      <c r="Q21" s="16"/>
      <c r="R21" s="21"/>
      <c r="S21" s="21"/>
      <c r="T21" s="21"/>
      <c r="U21" s="21"/>
      <c r="V21" s="21"/>
      <c r="W21" s="22"/>
      <c r="X21" s="21"/>
      <c r="Y21" s="157"/>
      <c r="Z21" s="157"/>
      <c r="AB21" s="23"/>
      <c r="AC21" s="24"/>
      <c r="AD21" s="24"/>
      <c r="AE21" s="24"/>
      <c r="AF21" s="24"/>
      <c r="AG21" s="25"/>
      <c r="AH21" s="26"/>
      <c r="AL21" s="26"/>
      <c r="AM21" s="26"/>
      <c r="AN21" s="26"/>
      <c r="AO21" s="26"/>
      <c r="AP21" s="26"/>
      <c r="AQ21" s="25"/>
      <c r="AR21" s="25"/>
      <c r="AS21" s="26"/>
      <c r="AV21" s="26"/>
      <c r="AW21" s="26"/>
      <c r="AX21" s="26"/>
      <c r="AY21" s="26"/>
      <c r="AZ21" s="26"/>
      <c r="BA21" s="26"/>
      <c r="BB21" s="25"/>
      <c r="BC21" s="25"/>
      <c r="BD21" s="26"/>
    </row>
    <row r="22" spans="11:56" s="15" customFormat="1" ht="26.25">
      <c r="K22" s="16"/>
      <c r="L22" s="16"/>
      <c r="M22" s="16"/>
      <c r="N22" s="16"/>
      <c r="O22" s="16"/>
      <c r="P22" s="16"/>
      <c r="Q22" s="16"/>
      <c r="R22" s="21"/>
      <c r="S22" s="21"/>
      <c r="T22" s="21"/>
      <c r="U22" s="21"/>
      <c r="V22" s="21"/>
      <c r="W22" s="22"/>
      <c r="X22" s="21"/>
      <c r="Y22" s="157"/>
      <c r="Z22" s="157"/>
      <c r="AB22" s="23"/>
      <c r="AC22" s="24"/>
      <c r="AD22" s="24"/>
      <c r="AE22" s="24"/>
      <c r="AF22" s="24"/>
      <c r="AG22" s="25"/>
      <c r="AH22" s="26"/>
      <c r="AL22" s="26"/>
      <c r="AM22" s="26"/>
      <c r="AN22" s="26"/>
      <c r="AO22" s="26"/>
      <c r="AP22" s="26"/>
      <c r="AQ22" s="25"/>
      <c r="AR22" s="25"/>
      <c r="AS22" s="26"/>
      <c r="AV22" s="26"/>
      <c r="AW22" s="26"/>
      <c r="AX22" s="26"/>
      <c r="AY22" s="26"/>
      <c r="AZ22" s="26"/>
      <c r="BA22" s="26"/>
      <c r="BB22" s="25"/>
      <c r="BC22" s="25"/>
      <c r="BD22" s="26"/>
    </row>
    <row r="23" spans="11:56" s="15" customFormat="1" ht="26.25">
      <c r="K23" s="16"/>
      <c r="L23" s="16"/>
      <c r="M23" s="16"/>
      <c r="N23" s="16"/>
      <c r="O23" s="16"/>
      <c r="P23" s="16"/>
      <c r="Q23" s="16"/>
      <c r="R23" s="21"/>
      <c r="S23" s="21"/>
      <c r="T23" s="21"/>
      <c r="U23" s="21"/>
      <c r="V23" s="21"/>
      <c r="W23" s="22"/>
      <c r="X23" s="21"/>
      <c r="Y23" s="157"/>
      <c r="Z23" s="157"/>
      <c r="AB23" s="26"/>
      <c r="AC23" s="24"/>
      <c r="AD23" s="24"/>
      <c r="AE23" s="24"/>
      <c r="AF23" s="24"/>
      <c r="AG23" s="25"/>
      <c r="AH23" s="26"/>
      <c r="AL23" s="26"/>
      <c r="AM23" s="26"/>
      <c r="AN23" s="26"/>
      <c r="AO23" s="26"/>
      <c r="AP23" s="26"/>
      <c r="AQ23" s="25"/>
      <c r="AR23" s="25"/>
      <c r="AS23" s="26"/>
      <c r="AV23" s="26"/>
      <c r="AW23" s="26"/>
      <c r="AX23" s="26"/>
      <c r="AY23" s="26"/>
      <c r="AZ23" s="26"/>
      <c r="BA23" s="26"/>
      <c r="BB23" s="25"/>
      <c r="BC23" s="25"/>
      <c r="BD23" s="26"/>
    </row>
    <row r="24" spans="11:56" s="15" customFormat="1" ht="26.25">
      <c r="K24" s="16"/>
      <c r="L24" s="16"/>
      <c r="M24" s="16"/>
      <c r="N24" s="16"/>
      <c r="O24" s="16"/>
      <c r="P24" s="16"/>
      <c r="Q24" s="16"/>
      <c r="R24" s="21"/>
      <c r="S24" s="21"/>
      <c r="T24" s="21"/>
      <c r="U24" s="21"/>
      <c r="V24" s="21"/>
      <c r="W24" s="22"/>
      <c r="X24" s="21"/>
      <c r="Y24" s="157"/>
      <c r="Z24" s="157"/>
      <c r="AB24" s="144"/>
      <c r="AC24" s="37"/>
      <c r="AD24" s="37"/>
      <c r="AE24" s="37"/>
      <c r="AF24" s="37"/>
      <c r="AG24" s="38"/>
      <c r="AH24" s="38"/>
      <c r="AI24" s="160"/>
      <c r="AJ24" s="160"/>
      <c r="AL24" s="26"/>
      <c r="AM24" s="26"/>
      <c r="AN24" s="26"/>
      <c r="AO24" s="26"/>
      <c r="AP24" s="26"/>
      <c r="AQ24" s="25"/>
      <c r="AR24" s="25"/>
      <c r="AS24" s="26"/>
      <c r="AV24" s="26"/>
      <c r="AW24" s="26"/>
      <c r="AX24" s="26"/>
      <c r="AY24" s="26"/>
      <c r="AZ24" s="26"/>
      <c r="BA24" s="26"/>
      <c r="BB24" s="25"/>
      <c r="BC24" s="25"/>
      <c r="BD24" s="26"/>
    </row>
    <row r="25" spans="11:56" s="15" customFormat="1" ht="26.25">
      <c r="K25" s="16"/>
      <c r="L25" s="16"/>
      <c r="M25" s="16"/>
      <c r="N25" s="16"/>
      <c r="O25" s="16"/>
      <c r="P25" s="16"/>
      <c r="Q25" s="16"/>
      <c r="R25" s="21"/>
      <c r="S25" s="21"/>
      <c r="T25" s="21"/>
      <c r="U25" s="21"/>
      <c r="V25" s="21"/>
      <c r="W25" s="22"/>
      <c r="X25" s="21"/>
      <c r="Y25" s="157"/>
      <c r="Z25" s="157"/>
      <c r="AB25" s="26"/>
      <c r="AC25" s="24"/>
      <c r="AD25" s="24"/>
      <c r="AE25" s="24"/>
      <c r="AF25" s="24"/>
      <c r="AG25" s="25"/>
      <c r="AH25" s="26"/>
      <c r="AL25" s="26"/>
      <c r="AM25" s="26"/>
      <c r="AN25" s="26"/>
      <c r="AO25" s="26"/>
      <c r="AP25" s="26"/>
      <c r="AQ25" s="25"/>
      <c r="AR25" s="25"/>
      <c r="AS25" s="26"/>
      <c r="AV25" s="26"/>
      <c r="AW25" s="26"/>
      <c r="AX25" s="26"/>
      <c r="AY25" s="26"/>
      <c r="AZ25" s="26"/>
      <c r="BA25" s="26"/>
      <c r="BB25" s="25"/>
      <c r="BC25" s="25"/>
      <c r="BD25" s="26"/>
    </row>
    <row r="26" spans="11:56" s="15" customFormat="1" ht="26.25">
      <c r="K26" s="16"/>
      <c r="L26" s="16"/>
      <c r="M26" s="16"/>
      <c r="N26" s="16"/>
      <c r="O26" s="16"/>
      <c r="P26" s="16"/>
      <c r="Q26" s="16"/>
      <c r="R26" s="21"/>
      <c r="S26" s="21"/>
      <c r="T26" s="21"/>
      <c r="U26" s="21"/>
      <c r="V26" s="21"/>
      <c r="W26" s="22"/>
      <c r="X26" s="21"/>
      <c r="Y26" s="157"/>
      <c r="Z26" s="157"/>
      <c r="AB26" s="26"/>
      <c r="AC26" s="24"/>
      <c r="AD26" s="24"/>
      <c r="AE26" s="24"/>
      <c r="AF26" s="24"/>
      <c r="AG26" s="25"/>
      <c r="AH26" s="26"/>
      <c r="AL26" s="26"/>
      <c r="AM26" s="26"/>
      <c r="AN26" s="26"/>
      <c r="AO26" s="26"/>
      <c r="AP26" s="26"/>
      <c r="AQ26" s="25"/>
      <c r="AR26" s="25"/>
      <c r="AS26" s="26"/>
      <c r="AV26" s="26"/>
      <c r="AW26" s="26"/>
      <c r="AX26" s="26"/>
      <c r="AY26" s="26"/>
      <c r="AZ26" s="26"/>
      <c r="BA26" s="26"/>
      <c r="BB26" s="25"/>
      <c r="BC26" s="25"/>
      <c r="BD26" s="26"/>
    </row>
    <row r="27" spans="11:56" s="15" customFormat="1" ht="26.25">
      <c r="K27" s="16"/>
      <c r="L27" s="16"/>
      <c r="M27" s="16"/>
      <c r="N27" s="16"/>
      <c r="O27" s="16"/>
      <c r="P27" s="16"/>
      <c r="Q27" s="16"/>
      <c r="R27" s="21"/>
      <c r="S27" s="21"/>
      <c r="T27" s="21"/>
      <c r="U27" s="21"/>
      <c r="V27" s="21"/>
      <c r="W27" s="22"/>
      <c r="X27" s="21"/>
      <c r="Y27" s="157"/>
      <c r="Z27" s="157"/>
      <c r="AB27" s="26"/>
      <c r="AC27" s="24"/>
      <c r="AD27" s="24"/>
      <c r="AE27" s="24"/>
      <c r="AF27" s="24"/>
      <c r="AG27" s="25"/>
      <c r="AH27" s="26"/>
      <c r="AL27" s="26"/>
      <c r="AM27" s="26"/>
      <c r="AN27" s="26"/>
      <c r="AO27" s="26"/>
      <c r="AP27" s="26"/>
      <c r="AQ27" s="25"/>
      <c r="AR27" s="25"/>
      <c r="AS27" s="26"/>
      <c r="AV27" s="26"/>
      <c r="AW27" s="26"/>
      <c r="AX27" s="26"/>
      <c r="AY27" s="26"/>
      <c r="AZ27" s="26"/>
      <c r="BA27" s="26"/>
      <c r="BB27" s="25"/>
      <c r="BC27" s="25"/>
      <c r="BD27" s="26"/>
    </row>
    <row r="28" spans="11:56" s="15" customFormat="1" ht="26.25">
      <c r="K28" s="16"/>
      <c r="L28" s="16"/>
      <c r="M28" s="16"/>
      <c r="N28" s="16"/>
      <c r="O28" s="16"/>
      <c r="P28" s="16"/>
      <c r="Q28" s="16"/>
      <c r="R28" s="21"/>
      <c r="S28" s="21"/>
      <c r="T28" s="21"/>
      <c r="U28" s="21"/>
      <c r="V28" s="21"/>
      <c r="W28" s="22"/>
      <c r="X28" s="21"/>
      <c r="Y28" s="157"/>
      <c r="Z28" s="157"/>
      <c r="AB28" s="26"/>
      <c r="AC28" s="143"/>
      <c r="AD28" s="143"/>
      <c r="AE28" s="143"/>
      <c r="AF28" s="143"/>
      <c r="AG28" s="25"/>
      <c r="AH28" s="26"/>
      <c r="AL28" s="26"/>
      <c r="AM28" s="26"/>
      <c r="AN28" s="26"/>
      <c r="AO28" s="26"/>
      <c r="AP28" s="26"/>
      <c r="AQ28" s="25"/>
      <c r="AR28" s="25"/>
      <c r="AS28" s="26"/>
      <c r="AV28" s="26"/>
      <c r="AW28" s="26"/>
      <c r="AX28" s="26"/>
      <c r="AY28" s="26"/>
      <c r="AZ28" s="26"/>
      <c r="BA28" s="26"/>
      <c r="BB28" s="25"/>
      <c r="BC28" s="25"/>
      <c r="BD28" s="26"/>
    </row>
    <row r="29" spans="11:56" s="15" customFormat="1" ht="26.25">
      <c r="K29" s="16"/>
      <c r="L29" s="16"/>
      <c r="M29" s="16"/>
      <c r="N29" s="16"/>
      <c r="O29" s="16"/>
      <c r="P29" s="16"/>
      <c r="Q29" s="16"/>
      <c r="R29" s="21"/>
      <c r="S29" s="21"/>
      <c r="T29" s="21"/>
      <c r="U29" s="21"/>
      <c r="V29" s="21"/>
      <c r="W29" s="22"/>
      <c r="X29" s="21"/>
      <c r="Y29" s="157"/>
      <c r="Z29" s="157"/>
      <c r="AB29" s="26"/>
      <c r="AC29" s="143"/>
      <c r="AD29" s="143"/>
      <c r="AE29" s="143"/>
      <c r="AF29" s="143"/>
      <c r="AG29" s="25"/>
      <c r="AH29" s="26"/>
      <c r="AL29" s="26"/>
      <c r="AM29" s="26"/>
      <c r="AN29" s="26"/>
      <c r="AO29" s="26"/>
      <c r="AP29" s="26"/>
      <c r="AQ29" s="25"/>
      <c r="AR29" s="25"/>
      <c r="AS29" s="26"/>
      <c r="AV29" s="26"/>
      <c r="AW29" s="26"/>
      <c r="AX29" s="26"/>
      <c r="AY29" s="26"/>
      <c r="AZ29" s="26"/>
      <c r="BA29" s="26"/>
      <c r="BB29" s="25"/>
      <c r="BC29" s="25"/>
      <c r="BD29" s="26"/>
    </row>
    <row r="30" spans="11:56" s="15" customFormat="1" ht="26.25">
      <c r="K30" s="16"/>
      <c r="L30" s="16"/>
      <c r="M30" s="16"/>
      <c r="N30" s="16"/>
      <c r="O30" s="16"/>
      <c r="P30" s="16"/>
      <c r="Q30" s="16"/>
      <c r="R30" s="21"/>
      <c r="S30" s="21"/>
      <c r="T30" s="21"/>
      <c r="U30" s="21"/>
      <c r="V30" s="21"/>
      <c r="W30" s="22"/>
      <c r="X30" s="21"/>
      <c r="Y30" s="158"/>
      <c r="Z30" s="158"/>
      <c r="AA30" s="27"/>
      <c r="AB30" s="26"/>
      <c r="AC30" s="143"/>
      <c r="AD30" s="143"/>
      <c r="AE30" s="143"/>
      <c r="AF30" s="143"/>
      <c r="AG30" s="25"/>
      <c r="AH30" s="26"/>
      <c r="AL30" s="26"/>
      <c r="AM30" s="26"/>
      <c r="AN30" s="26"/>
      <c r="AO30" s="26"/>
      <c r="AP30" s="26"/>
      <c r="AQ30" s="25"/>
      <c r="AR30" s="25"/>
      <c r="AS30" s="26"/>
      <c r="AV30" s="26"/>
      <c r="AW30" s="26"/>
      <c r="AX30" s="26"/>
      <c r="AY30" s="26"/>
      <c r="AZ30" s="26"/>
      <c r="BA30" s="26"/>
      <c r="BB30" s="25"/>
      <c r="BC30" s="25"/>
      <c r="BD30" s="26"/>
    </row>
    <row r="31" spans="11:56" s="15" customFormat="1" ht="26.25">
      <c r="K31" s="16"/>
      <c r="L31" s="16"/>
      <c r="M31" s="16"/>
      <c r="N31" s="16"/>
      <c r="O31" s="16"/>
      <c r="P31" s="16"/>
      <c r="Q31" s="16"/>
      <c r="R31" s="21"/>
      <c r="S31" s="21"/>
      <c r="T31" s="21"/>
      <c r="U31" s="21"/>
      <c r="V31" s="21"/>
      <c r="W31" s="22"/>
      <c r="X31" s="21"/>
      <c r="Y31" s="157"/>
      <c r="Z31" s="157"/>
      <c r="AB31" s="26"/>
      <c r="AC31" s="143"/>
      <c r="AD31" s="143"/>
      <c r="AE31" s="143"/>
      <c r="AF31" s="143"/>
      <c r="AG31" s="25"/>
      <c r="AH31" s="26"/>
      <c r="AL31" s="26"/>
      <c r="AM31" s="26"/>
      <c r="AN31" s="26"/>
      <c r="AO31" s="26"/>
      <c r="AP31" s="26"/>
      <c r="AQ31" s="25"/>
      <c r="AR31" s="25"/>
      <c r="AS31" s="26"/>
      <c r="AV31" s="26"/>
      <c r="AW31" s="26"/>
      <c r="AX31" s="26"/>
      <c r="AY31" s="26"/>
      <c r="AZ31" s="26"/>
      <c r="BA31" s="26"/>
      <c r="BB31" s="25"/>
      <c r="BC31" s="25"/>
      <c r="BD31" s="26"/>
    </row>
    <row r="32" spans="11:56" s="15" customFormat="1" ht="26.25">
      <c r="K32" s="16"/>
      <c r="L32" s="16"/>
      <c r="M32" s="16"/>
      <c r="N32" s="16"/>
      <c r="O32" s="16"/>
      <c r="P32" s="16"/>
      <c r="Q32" s="16"/>
      <c r="R32" s="21"/>
      <c r="S32" s="21"/>
      <c r="T32" s="21"/>
      <c r="U32" s="21"/>
      <c r="V32" s="21"/>
      <c r="W32" s="22"/>
      <c r="X32" s="21"/>
      <c r="Y32" s="157"/>
      <c r="Z32" s="157"/>
      <c r="AB32" s="26"/>
      <c r="AC32" s="143"/>
      <c r="AD32" s="143"/>
      <c r="AE32" s="143"/>
      <c r="AF32" s="143"/>
      <c r="AG32" s="25"/>
      <c r="AH32" s="26"/>
      <c r="AL32" s="26"/>
      <c r="AM32" s="26"/>
      <c r="AN32" s="26"/>
      <c r="AO32" s="26"/>
      <c r="AP32" s="26"/>
      <c r="AQ32" s="25"/>
      <c r="AR32" s="25"/>
      <c r="AS32" s="26"/>
      <c r="AV32" s="26"/>
      <c r="AW32" s="26"/>
      <c r="AX32" s="26"/>
      <c r="AY32" s="26"/>
      <c r="AZ32" s="26"/>
      <c r="BA32" s="26"/>
      <c r="BB32" s="25"/>
      <c r="BC32" s="25"/>
      <c r="BD32" s="26"/>
    </row>
    <row r="33" spans="11:56" s="15" customFormat="1" ht="26.25">
      <c r="K33" s="16"/>
      <c r="L33" s="16"/>
      <c r="M33" s="16"/>
      <c r="N33" s="16"/>
      <c r="O33" s="16"/>
      <c r="P33" s="16"/>
      <c r="Q33" s="16"/>
      <c r="R33" s="21"/>
      <c r="S33" s="21"/>
      <c r="T33" s="21"/>
      <c r="U33" s="21"/>
      <c r="V33" s="21"/>
      <c r="W33" s="22"/>
      <c r="X33" s="21"/>
      <c r="Y33" s="157"/>
      <c r="Z33" s="157"/>
      <c r="AB33" s="26"/>
      <c r="AC33" s="143"/>
      <c r="AD33" s="143"/>
      <c r="AE33" s="143"/>
      <c r="AF33" s="143"/>
      <c r="AG33" s="25"/>
      <c r="AH33" s="26"/>
      <c r="AL33" s="26"/>
      <c r="AM33" s="26"/>
      <c r="AN33" s="26"/>
      <c r="AO33" s="26"/>
      <c r="AP33" s="26"/>
      <c r="AQ33" s="25"/>
      <c r="AR33" s="25"/>
      <c r="AS33" s="26"/>
      <c r="AV33" s="26"/>
      <c r="AW33" s="26"/>
      <c r="AX33" s="26"/>
      <c r="AY33" s="26"/>
      <c r="AZ33" s="26"/>
      <c r="BA33" s="26"/>
      <c r="BB33" s="25"/>
      <c r="BC33" s="25"/>
      <c r="BD33" s="26"/>
    </row>
    <row r="34" spans="11:56" s="15" customFormat="1" ht="23.25">
      <c r="K34" s="16"/>
      <c r="L34" s="16"/>
      <c r="M34" s="16"/>
      <c r="N34" s="16"/>
      <c r="O34" s="16"/>
      <c r="P34" s="16"/>
      <c r="Q34" s="16"/>
      <c r="R34" s="26"/>
      <c r="S34" s="28"/>
      <c r="T34" s="28"/>
      <c r="U34" s="28"/>
      <c r="V34" s="28"/>
      <c r="W34" s="25"/>
      <c r="X34" s="29"/>
      <c r="Y34" s="159"/>
      <c r="Z34" s="159"/>
      <c r="AB34" s="26"/>
      <c r="AC34" s="143"/>
      <c r="AD34" s="143"/>
      <c r="AE34" s="143"/>
      <c r="AF34" s="143"/>
      <c r="AG34" s="25"/>
      <c r="AH34" s="26"/>
      <c r="AL34" s="26"/>
      <c r="AM34" s="26"/>
      <c r="AN34" s="26"/>
      <c r="AO34" s="26"/>
      <c r="AP34" s="26"/>
      <c r="AQ34" s="25"/>
      <c r="AR34" s="25"/>
      <c r="AS34" s="26"/>
      <c r="AU34" s="30"/>
      <c r="AV34" s="26"/>
      <c r="AW34" s="26"/>
      <c r="AX34" s="26"/>
      <c r="AY34" s="26"/>
      <c r="AZ34" s="26"/>
      <c r="BA34" s="26"/>
      <c r="BB34" s="25"/>
      <c r="BC34" s="25"/>
      <c r="BD34" s="26"/>
    </row>
    <row r="35" spans="11:56" s="15" customFormat="1" ht="23.25">
      <c r="K35" s="16"/>
      <c r="L35" s="16"/>
      <c r="M35" s="16"/>
      <c r="N35" s="16"/>
      <c r="O35" s="16"/>
      <c r="P35" s="16"/>
      <c r="Q35" s="16"/>
      <c r="R35" s="26"/>
      <c r="S35" s="28"/>
      <c r="T35" s="28"/>
      <c r="U35" s="28"/>
      <c r="V35" s="28"/>
      <c r="W35" s="25"/>
      <c r="X35" s="29"/>
      <c r="Y35" s="159"/>
      <c r="Z35" s="159"/>
      <c r="AB35" s="26"/>
      <c r="AC35" s="143"/>
      <c r="AD35" s="143"/>
      <c r="AE35" s="143"/>
      <c r="AF35" s="143"/>
      <c r="AG35" s="25"/>
      <c r="AH35" s="26"/>
      <c r="AL35" s="26"/>
      <c r="AM35" s="26"/>
      <c r="AN35" s="26"/>
      <c r="AO35" s="26"/>
      <c r="AP35" s="26"/>
      <c r="AQ35" s="25"/>
      <c r="AR35" s="25"/>
      <c r="AS35" s="26"/>
      <c r="AV35" s="26"/>
      <c r="AW35" s="26"/>
      <c r="AX35" s="26"/>
      <c r="AY35" s="26"/>
      <c r="AZ35" s="26"/>
      <c r="BA35" s="26"/>
      <c r="BB35" s="25"/>
      <c r="BC35" s="25"/>
      <c r="BD35" s="26"/>
    </row>
    <row r="36" spans="11:56" s="15" customFormat="1" ht="23.25">
      <c r="K36" s="16"/>
      <c r="L36" s="16"/>
      <c r="M36" s="16"/>
      <c r="N36" s="16"/>
      <c r="O36" s="16"/>
      <c r="P36" s="16"/>
      <c r="Q36" s="16"/>
      <c r="R36" s="26"/>
      <c r="S36" s="28"/>
      <c r="T36" s="28"/>
      <c r="U36" s="28"/>
      <c r="V36" s="28"/>
      <c r="W36" s="25"/>
      <c r="X36" s="29"/>
      <c r="Y36" s="159"/>
      <c r="Z36" s="159"/>
      <c r="AB36" s="26"/>
      <c r="AC36" s="143"/>
      <c r="AD36" s="143"/>
      <c r="AE36" s="143"/>
      <c r="AF36" s="143"/>
      <c r="AG36" s="25"/>
      <c r="AH36" s="26"/>
      <c r="AL36" s="26"/>
      <c r="AM36" s="26"/>
      <c r="AN36" s="26"/>
      <c r="AO36" s="26"/>
      <c r="AP36" s="26"/>
      <c r="AQ36" s="25"/>
      <c r="AR36" s="25"/>
      <c r="AS36" s="26"/>
      <c r="AV36" s="26"/>
      <c r="AW36" s="26"/>
      <c r="AX36" s="26"/>
      <c r="AY36" s="26"/>
      <c r="AZ36" s="26"/>
      <c r="BA36" s="26"/>
      <c r="BB36" s="25"/>
      <c r="BC36" s="25"/>
      <c r="BD36" s="26"/>
    </row>
    <row r="37" spans="11:56" s="15" customFormat="1" ht="23.25">
      <c r="K37" s="16"/>
      <c r="L37" s="16"/>
      <c r="M37" s="16"/>
      <c r="N37" s="16"/>
      <c r="O37" s="16"/>
      <c r="P37" s="16"/>
      <c r="Q37" s="16"/>
      <c r="R37" s="26"/>
      <c r="S37" s="28"/>
      <c r="T37" s="28"/>
      <c r="U37" s="28"/>
      <c r="V37" s="28"/>
      <c r="W37" s="25"/>
      <c r="X37" s="29"/>
      <c r="Y37" s="159"/>
      <c r="Z37" s="159"/>
      <c r="AB37" s="26"/>
      <c r="AC37" s="143"/>
      <c r="AD37" s="143"/>
      <c r="AE37" s="143"/>
      <c r="AF37" s="143"/>
      <c r="AG37" s="25"/>
      <c r="AH37" s="26"/>
      <c r="AL37" s="26"/>
      <c r="AM37" s="26"/>
      <c r="AN37" s="26"/>
      <c r="AO37" s="26"/>
      <c r="AP37" s="26"/>
      <c r="AQ37" s="25"/>
      <c r="AR37" s="25"/>
      <c r="AS37" s="26"/>
      <c r="AV37" s="26"/>
      <c r="AW37" s="26"/>
      <c r="AX37" s="26"/>
      <c r="AY37" s="26"/>
      <c r="AZ37" s="26"/>
      <c r="BA37" s="26"/>
      <c r="BB37" s="25"/>
      <c r="BC37" s="25"/>
      <c r="BD37" s="26"/>
    </row>
    <row r="38" spans="11:56" s="15" customFormat="1" ht="23.25">
      <c r="K38" s="16"/>
      <c r="L38" s="16"/>
      <c r="M38" s="16"/>
      <c r="N38" s="16"/>
      <c r="O38" s="16"/>
      <c r="P38" s="16"/>
      <c r="Q38" s="16"/>
      <c r="R38" s="26"/>
      <c r="S38" s="28"/>
      <c r="T38" s="28"/>
      <c r="U38" s="28"/>
      <c r="V38" s="28"/>
      <c r="W38" s="25"/>
      <c r="X38" s="29"/>
      <c r="Y38" s="159"/>
      <c r="Z38" s="159"/>
      <c r="AB38" s="26"/>
      <c r="AC38" s="143"/>
      <c r="AD38" s="143"/>
      <c r="AE38" s="143"/>
      <c r="AF38" s="143"/>
      <c r="AG38" s="25"/>
      <c r="AH38" s="26"/>
      <c r="AL38" s="26"/>
      <c r="AM38" s="26"/>
      <c r="AN38" s="26"/>
      <c r="AO38" s="26"/>
      <c r="AP38" s="26"/>
      <c r="AQ38" s="25"/>
      <c r="AR38" s="25"/>
      <c r="AS38" s="26"/>
      <c r="AV38" s="26"/>
      <c r="AW38" s="26"/>
      <c r="AX38" s="26"/>
      <c r="AY38" s="26"/>
      <c r="AZ38" s="26"/>
      <c r="BA38" s="26"/>
      <c r="BB38" s="25"/>
      <c r="BC38" s="25"/>
      <c r="BD38" s="26"/>
    </row>
    <row r="39" spans="11:56" s="15" customFormat="1" ht="23.25">
      <c r="K39" s="16"/>
      <c r="L39" s="16"/>
      <c r="M39" s="16"/>
      <c r="N39" s="16"/>
      <c r="O39" s="16"/>
      <c r="P39" s="16"/>
      <c r="Q39" s="16"/>
      <c r="R39" s="26"/>
      <c r="S39" s="28"/>
      <c r="T39" s="28"/>
      <c r="U39" s="28"/>
      <c r="V39" s="28"/>
      <c r="W39" s="25"/>
      <c r="X39" s="29"/>
      <c r="Y39" s="159"/>
      <c r="Z39" s="159"/>
      <c r="AB39" s="26"/>
      <c r="AC39" s="143"/>
      <c r="AD39" s="143"/>
      <c r="AE39" s="143"/>
      <c r="AF39" s="143"/>
      <c r="AG39" s="25"/>
      <c r="AH39" s="26"/>
      <c r="AL39" s="26"/>
      <c r="AM39" s="26"/>
      <c r="AN39" s="26"/>
      <c r="AO39" s="26"/>
      <c r="AP39" s="26"/>
      <c r="AQ39" s="25"/>
      <c r="AR39" s="25"/>
      <c r="AS39" s="26"/>
      <c r="AV39" s="26"/>
      <c r="AW39" s="26"/>
      <c r="AX39" s="26"/>
      <c r="AY39" s="26"/>
      <c r="AZ39" s="26"/>
      <c r="BA39" s="26"/>
      <c r="BB39" s="25"/>
      <c r="BC39" s="25"/>
      <c r="BD39" s="26"/>
    </row>
    <row r="40" spans="11:56" s="15" customFormat="1" ht="23.25">
      <c r="K40" s="16"/>
      <c r="L40" s="16"/>
      <c r="M40" s="16"/>
      <c r="N40" s="16"/>
      <c r="O40" s="16"/>
      <c r="P40" s="16"/>
      <c r="Q40" s="16"/>
      <c r="R40" s="26"/>
      <c r="S40" s="28"/>
      <c r="T40" s="28"/>
      <c r="U40" s="28"/>
      <c r="V40" s="28"/>
      <c r="W40" s="25"/>
      <c r="X40" s="29"/>
      <c r="Y40" s="159"/>
      <c r="Z40" s="159"/>
      <c r="AB40" s="26"/>
      <c r="AC40" s="143"/>
      <c r="AD40" s="143"/>
      <c r="AE40" s="143"/>
      <c r="AF40" s="143"/>
      <c r="AG40" s="25"/>
      <c r="AH40" s="26"/>
      <c r="AL40" s="26"/>
      <c r="AM40" s="26"/>
      <c r="AN40" s="26"/>
      <c r="AO40" s="26"/>
      <c r="AP40" s="26"/>
      <c r="AQ40" s="25"/>
      <c r="AR40" s="25"/>
      <c r="AS40" s="26"/>
      <c r="AV40" s="26"/>
      <c r="AW40" s="26"/>
      <c r="AX40" s="26"/>
      <c r="AY40" s="26"/>
      <c r="AZ40" s="26"/>
      <c r="BA40" s="26"/>
      <c r="BB40" s="25"/>
      <c r="BC40" s="25"/>
      <c r="BD40" s="26"/>
    </row>
    <row r="41" spans="11:56" s="15" customFormat="1" ht="23.25">
      <c r="K41" s="16"/>
      <c r="L41" s="16"/>
      <c r="M41" s="16"/>
      <c r="N41" s="16"/>
      <c r="O41" s="16"/>
      <c r="P41" s="16"/>
      <c r="Q41" s="16"/>
      <c r="R41" s="26"/>
      <c r="S41" s="28"/>
      <c r="T41" s="28"/>
      <c r="U41" s="28"/>
      <c r="V41" s="28"/>
      <c r="W41" s="25"/>
      <c r="X41" s="29"/>
      <c r="Y41" s="159"/>
      <c r="Z41" s="159"/>
      <c r="AB41" s="26"/>
      <c r="AC41" s="143"/>
      <c r="AD41" s="143"/>
      <c r="AE41" s="143"/>
      <c r="AF41" s="143"/>
      <c r="AG41" s="25"/>
      <c r="AH41" s="26"/>
      <c r="AL41" s="26"/>
      <c r="AM41" s="26"/>
      <c r="AN41" s="26"/>
      <c r="AO41" s="26"/>
      <c r="AP41" s="26"/>
      <c r="AQ41" s="25"/>
      <c r="AR41" s="25"/>
      <c r="AS41" s="26"/>
      <c r="AV41" s="26"/>
      <c r="AW41" s="26"/>
      <c r="AX41" s="26"/>
      <c r="AY41" s="26"/>
      <c r="AZ41" s="26"/>
      <c r="BA41" s="26"/>
      <c r="BB41" s="25"/>
      <c r="BC41" s="25"/>
      <c r="BD41" s="26"/>
    </row>
    <row r="42" spans="11:56" s="15" customFormat="1" ht="23.25">
      <c r="K42" s="16"/>
      <c r="L42" s="16"/>
      <c r="M42" s="16"/>
      <c r="N42" s="16"/>
      <c r="O42" s="16"/>
      <c r="P42" s="16"/>
      <c r="Q42" s="16"/>
      <c r="R42" s="26"/>
      <c r="S42" s="28"/>
      <c r="T42" s="28"/>
      <c r="U42" s="28"/>
      <c r="V42" s="28"/>
      <c r="W42" s="25"/>
      <c r="X42" s="29"/>
      <c r="Y42" s="159"/>
      <c r="Z42" s="159"/>
      <c r="AB42" s="26"/>
      <c r="AC42" s="143"/>
      <c r="AD42" s="143"/>
      <c r="AE42" s="143"/>
      <c r="AF42" s="143"/>
      <c r="AG42" s="25"/>
      <c r="AH42" s="26"/>
      <c r="AL42" s="26"/>
      <c r="AM42" s="26"/>
      <c r="AN42" s="26"/>
      <c r="AO42" s="26"/>
      <c r="AP42" s="26"/>
      <c r="AQ42" s="25"/>
      <c r="AR42" s="25"/>
      <c r="AS42" s="26"/>
      <c r="AV42" s="26"/>
      <c r="AW42" s="26"/>
      <c r="AX42" s="26"/>
      <c r="AY42" s="26"/>
      <c r="AZ42" s="26"/>
      <c r="BA42" s="26"/>
      <c r="BB42" s="25"/>
      <c r="BC42" s="25"/>
      <c r="BD42" s="26"/>
    </row>
    <row r="43" spans="11:56" s="15" customFormat="1" ht="23.25">
      <c r="K43" s="16"/>
      <c r="L43" s="16"/>
      <c r="M43" s="16"/>
      <c r="N43" s="16"/>
      <c r="O43" s="16"/>
      <c r="P43" s="16"/>
      <c r="Q43" s="16"/>
      <c r="R43" s="26"/>
      <c r="S43" s="28"/>
      <c r="T43" s="28"/>
      <c r="U43" s="28"/>
      <c r="V43" s="28"/>
      <c r="W43" s="25"/>
      <c r="X43" s="29"/>
      <c r="Y43" s="159"/>
      <c r="Z43" s="159"/>
      <c r="AB43" s="26"/>
      <c r="AC43" s="143"/>
      <c r="AD43" s="143"/>
      <c r="AE43" s="143"/>
      <c r="AF43" s="143"/>
      <c r="AG43" s="25"/>
      <c r="AH43" s="26"/>
      <c r="AL43" s="26"/>
      <c r="AM43" s="26"/>
      <c r="AN43" s="26"/>
      <c r="AO43" s="26"/>
      <c r="AP43" s="26"/>
      <c r="AQ43" s="25"/>
      <c r="AR43" s="25"/>
      <c r="AS43" s="26"/>
      <c r="AV43" s="26"/>
      <c r="AW43" s="26"/>
      <c r="AX43" s="26"/>
      <c r="AY43" s="26"/>
      <c r="AZ43" s="26"/>
      <c r="BA43" s="26"/>
      <c r="BB43" s="25"/>
      <c r="BC43" s="25"/>
      <c r="BD43" s="26"/>
    </row>
    <row r="44" spans="11:56" s="15" customFormat="1" ht="23.25">
      <c r="K44" s="16"/>
      <c r="L44" s="16"/>
      <c r="M44" s="16"/>
      <c r="N44" s="16"/>
      <c r="O44" s="16"/>
      <c r="P44" s="16"/>
      <c r="Q44" s="16"/>
      <c r="R44" s="26"/>
      <c r="S44" s="28"/>
      <c r="T44" s="28"/>
      <c r="U44" s="28"/>
      <c r="V44" s="28"/>
      <c r="W44" s="25"/>
      <c r="X44" s="29"/>
      <c r="Y44" s="159"/>
      <c r="Z44" s="159"/>
      <c r="AB44" s="26"/>
      <c r="AC44" s="143"/>
      <c r="AD44" s="143"/>
      <c r="AE44" s="143"/>
      <c r="AF44" s="143"/>
      <c r="AG44" s="25"/>
      <c r="AH44" s="26"/>
      <c r="AL44" s="26"/>
      <c r="AM44" s="26"/>
      <c r="AN44" s="26"/>
      <c r="AO44" s="26"/>
      <c r="AP44" s="26"/>
      <c r="AQ44" s="25"/>
      <c r="AR44" s="25"/>
      <c r="AS44" s="26"/>
      <c r="AV44" s="26"/>
      <c r="AW44" s="26"/>
      <c r="AX44" s="26"/>
      <c r="AY44" s="26"/>
      <c r="AZ44" s="26"/>
      <c r="BA44" s="26"/>
      <c r="BB44" s="25"/>
      <c r="BC44" s="25"/>
      <c r="BD44" s="26"/>
    </row>
    <row r="45" spans="11:56" s="15" customFormat="1" ht="23.25">
      <c r="K45" s="16"/>
      <c r="L45" s="16"/>
      <c r="M45" s="16"/>
      <c r="N45" s="16"/>
      <c r="O45" s="16"/>
      <c r="P45" s="16"/>
      <c r="Q45" s="16"/>
      <c r="R45" s="26"/>
      <c r="S45" s="28"/>
      <c r="T45" s="28"/>
      <c r="U45" s="28"/>
      <c r="V45" s="28"/>
      <c r="W45" s="25"/>
      <c r="X45" s="29"/>
      <c r="Y45" s="159"/>
      <c r="Z45" s="159"/>
      <c r="AB45" s="26"/>
      <c r="AC45" s="143"/>
      <c r="AD45" s="143"/>
      <c r="AE45" s="143"/>
      <c r="AF45" s="143"/>
      <c r="AG45" s="25"/>
      <c r="AH45" s="26"/>
      <c r="AL45" s="26"/>
      <c r="AM45" s="26"/>
      <c r="AN45" s="26"/>
      <c r="AO45" s="26"/>
      <c r="AP45" s="26"/>
      <c r="AQ45" s="25"/>
      <c r="AR45" s="25"/>
      <c r="AS45" s="26"/>
      <c r="AV45" s="26"/>
      <c r="AW45" s="26"/>
      <c r="AX45" s="26"/>
      <c r="AY45" s="26"/>
      <c r="AZ45" s="26"/>
      <c r="BA45" s="26"/>
      <c r="BB45" s="25"/>
      <c r="BC45" s="25"/>
      <c r="BD45" s="26"/>
    </row>
    <row r="46" spans="11:56" s="15" customFormat="1" ht="23.25">
      <c r="K46" s="16"/>
      <c r="L46" s="16"/>
      <c r="M46" s="16"/>
      <c r="N46" s="16"/>
      <c r="O46" s="16"/>
      <c r="P46" s="16"/>
      <c r="Q46" s="16"/>
      <c r="R46" s="26"/>
      <c r="S46" s="28"/>
      <c r="T46" s="28"/>
      <c r="U46" s="28"/>
      <c r="V46" s="28"/>
      <c r="W46" s="25"/>
      <c r="X46" s="29"/>
      <c r="Y46" s="159"/>
      <c r="Z46" s="159"/>
      <c r="AB46" s="26"/>
      <c r="AC46" s="143"/>
      <c r="AD46" s="143"/>
      <c r="AE46" s="143"/>
      <c r="AF46" s="143"/>
      <c r="AG46" s="25"/>
      <c r="AH46" s="26"/>
      <c r="AL46" s="26"/>
      <c r="AM46" s="26"/>
      <c r="AN46" s="26"/>
      <c r="AO46" s="26"/>
      <c r="AP46" s="26"/>
      <c r="AQ46" s="25"/>
      <c r="AR46" s="25"/>
      <c r="AS46" s="26"/>
      <c r="AV46" s="26"/>
      <c r="AW46" s="26"/>
      <c r="AX46" s="26"/>
      <c r="AY46" s="26"/>
      <c r="AZ46" s="26"/>
      <c r="BA46" s="26"/>
      <c r="BB46" s="25"/>
      <c r="BC46" s="25"/>
      <c r="BD46" s="26"/>
    </row>
    <row r="47" spans="11:56" s="15" customFormat="1" ht="23.25">
      <c r="K47" s="16"/>
      <c r="L47" s="16"/>
      <c r="M47" s="16"/>
      <c r="N47" s="16"/>
      <c r="O47" s="16"/>
      <c r="P47" s="16"/>
      <c r="Q47" s="16"/>
      <c r="R47" s="26"/>
      <c r="S47" s="28"/>
      <c r="T47" s="28"/>
      <c r="U47" s="28"/>
      <c r="V47" s="28"/>
      <c r="W47" s="25"/>
      <c r="X47" s="29"/>
      <c r="Y47" s="159"/>
      <c r="Z47" s="159"/>
      <c r="AB47" s="26"/>
      <c r="AC47" s="143"/>
      <c r="AD47" s="143"/>
      <c r="AE47" s="143"/>
      <c r="AF47" s="143"/>
      <c r="AG47" s="25"/>
      <c r="AH47" s="26"/>
      <c r="AL47" s="26"/>
      <c r="AM47" s="26"/>
      <c r="AN47" s="26"/>
      <c r="AO47" s="26"/>
      <c r="AP47" s="26"/>
      <c r="AQ47" s="25"/>
      <c r="AR47" s="25"/>
      <c r="AS47" s="26"/>
      <c r="AV47" s="26"/>
      <c r="AW47" s="26"/>
      <c r="AX47" s="26"/>
      <c r="AY47" s="26"/>
      <c r="AZ47" s="26"/>
      <c r="BA47" s="26"/>
      <c r="BB47" s="25"/>
      <c r="BC47" s="25"/>
      <c r="BD47" s="26"/>
    </row>
    <row r="48" spans="11:56" s="15" customFormat="1" ht="23.25">
      <c r="K48" s="16"/>
      <c r="L48" s="16"/>
      <c r="M48" s="16"/>
      <c r="N48" s="16"/>
      <c r="O48" s="16"/>
      <c r="P48" s="16"/>
      <c r="Q48" s="16"/>
      <c r="R48" s="26"/>
      <c r="S48" s="28"/>
      <c r="T48" s="28"/>
      <c r="U48" s="28"/>
      <c r="V48" s="28"/>
      <c r="W48" s="25"/>
      <c r="X48" s="29"/>
      <c r="Y48" s="159"/>
      <c r="Z48" s="159"/>
      <c r="AB48" s="26"/>
      <c r="AC48" s="143"/>
      <c r="AD48" s="143"/>
      <c r="AE48" s="143"/>
      <c r="AF48" s="143"/>
      <c r="AG48" s="25"/>
      <c r="AH48" s="26"/>
      <c r="AL48" s="26"/>
      <c r="AM48" s="26"/>
      <c r="AN48" s="26"/>
      <c r="AO48" s="26"/>
      <c r="AP48" s="26"/>
      <c r="AQ48" s="25"/>
      <c r="AR48" s="25"/>
      <c r="AS48" s="26"/>
      <c r="AV48" s="26"/>
      <c r="AW48" s="26"/>
      <c r="AX48" s="26"/>
      <c r="AY48" s="26"/>
      <c r="AZ48" s="26"/>
      <c r="BA48" s="26"/>
      <c r="BB48" s="25"/>
      <c r="BC48" s="25"/>
      <c r="BD48" s="26"/>
    </row>
    <row r="49" spans="8:56" s="15" customFormat="1" ht="23.25">
      <c r="K49" s="16"/>
      <c r="L49" s="16"/>
      <c r="M49" s="16"/>
      <c r="N49" s="16"/>
      <c r="O49" s="16"/>
      <c r="P49" s="16"/>
      <c r="Q49" s="16"/>
      <c r="R49" s="26"/>
      <c r="S49" s="28"/>
      <c r="T49" s="28"/>
      <c r="U49" s="28"/>
      <c r="V49" s="28"/>
      <c r="W49" s="25"/>
      <c r="X49" s="29"/>
      <c r="Y49" s="159"/>
      <c r="Z49" s="159"/>
      <c r="AB49" s="26"/>
      <c r="AC49" s="143"/>
      <c r="AD49" s="143"/>
      <c r="AE49" s="143"/>
      <c r="AF49" s="143"/>
      <c r="AG49" s="25"/>
      <c r="AH49" s="26"/>
      <c r="AL49" s="26"/>
      <c r="AM49" s="26"/>
      <c r="AN49" s="26"/>
      <c r="AO49" s="26"/>
      <c r="AP49" s="26"/>
      <c r="AQ49" s="25"/>
      <c r="AR49" s="25"/>
      <c r="AS49" s="26"/>
      <c r="AV49" s="26"/>
      <c r="AW49" s="26"/>
      <c r="AX49" s="26"/>
      <c r="AY49" s="26"/>
      <c r="AZ49" s="26"/>
      <c r="BA49" s="26"/>
      <c r="BB49" s="25"/>
      <c r="BC49" s="25"/>
      <c r="BD49" s="26"/>
    </row>
    <row r="50" spans="8:56" s="15" customFormat="1" ht="23.25">
      <c r="K50" s="16"/>
      <c r="L50" s="16"/>
      <c r="M50" s="16"/>
      <c r="N50" s="16"/>
      <c r="O50" s="16"/>
      <c r="P50" s="16"/>
      <c r="Q50" s="16"/>
      <c r="R50" s="26"/>
      <c r="S50" s="28"/>
      <c r="T50" s="28"/>
      <c r="U50" s="28"/>
      <c r="V50" s="28"/>
      <c r="W50" s="25"/>
      <c r="X50" s="29"/>
      <c r="Y50" s="159"/>
      <c r="Z50" s="159"/>
      <c r="AB50" s="26"/>
      <c r="AC50" s="143"/>
      <c r="AD50" s="143"/>
      <c r="AE50" s="143"/>
      <c r="AF50" s="143"/>
      <c r="AG50" s="25"/>
      <c r="AH50" s="26"/>
      <c r="AL50" s="26"/>
      <c r="AM50" s="26"/>
      <c r="AN50" s="26"/>
      <c r="AO50" s="26"/>
      <c r="AP50" s="26"/>
      <c r="AQ50" s="25"/>
      <c r="AR50" s="25"/>
      <c r="AS50" s="26"/>
      <c r="AV50" s="26"/>
      <c r="AW50" s="26"/>
      <c r="AX50" s="26"/>
      <c r="AY50" s="26"/>
      <c r="AZ50" s="26"/>
      <c r="BA50" s="26"/>
      <c r="BB50" s="25"/>
      <c r="BC50" s="25"/>
      <c r="BD50" s="26"/>
    </row>
    <row r="51" spans="8:56" s="15" customFormat="1" ht="23.25">
      <c r="K51" s="16"/>
      <c r="L51" s="16"/>
      <c r="M51" s="16"/>
      <c r="N51" s="16"/>
      <c r="O51" s="16"/>
      <c r="P51" s="16"/>
      <c r="Q51" s="16"/>
      <c r="R51" s="26"/>
      <c r="S51" s="28"/>
      <c r="T51" s="28"/>
      <c r="U51" s="28"/>
      <c r="V51" s="28"/>
      <c r="W51" s="25"/>
      <c r="X51" s="29"/>
      <c r="Y51" s="159"/>
      <c r="Z51" s="159"/>
      <c r="AB51" s="26"/>
      <c r="AC51" s="143"/>
      <c r="AD51" s="143"/>
      <c r="AE51" s="143"/>
      <c r="AF51" s="143"/>
      <c r="AG51" s="25"/>
      <c r="AH51" s="26"/>
      <c r="AL51" s="26"/>
      <c r="AM51" s="26"/>
      <c r="AN51" s="26"/>
      <c r="AO51" s="26"/>
      <c r="AP51" s="26"/>
      <c r="AQ51" s="25"/>
      <c r="AR51" s="25"/>
      <c r="AS51" s="26"/>
      <c r="AV51" s="26"/>
      <c r="AW51" s="26"/>
      <c r="AX51" s="26"/>
      <c r="AY51" s="26"/>
      <c r="AZ51" s="26"/>
      <c r="BA51" s="26"/>
      <c r="BB51" s="25"/>
      <c r="BC51" s="25"/>
      <c r="BD51" s="26"/>
    </row>
    <row r="52" spans="8:56" s="15" customFormat="1" ht="23.25">
      <c r="K52" s="16"/>
      <c r="L52" s="16"/>
      <c r="M52" s="16"/>
      <c r="N52" s="16"/>
      <c r="O52" s="16"/>
      <c r="P52" s="16"/>
      <c r="Q52" s="16"/>
      <c r="R52" s="26"/>
      <c r="S52" s="28"/>
      <c r="T52" s="28"/>
      <c r="U52" s="28"/>
      <c r="V52" s="28"/>
      <c r="W52" s="25"/>
      <c r="X52" s="29"/>
      <c r="Y52" s="159"/>
      <c r="Z52" s="159"/>
      <c r="AB52" s="26"/>
      <c r="AC52" s="143"/>
      <c r="AD52" s="143"/>
      <c r="AE52" s="143"/>
      <c r="AF52" s="143"/>
      <c r="AG52" s="25"/>
      <c r="AH52" s="26"/>
      <c r="AL52" s="26"/>
      <c r="AM52" s="26"/>
      <c r="AN52" s="26"/>
      <c r="AO52" s="26"/>
      <c r="AP52" s="26"/>
      <c r="AQ52" s="25"/>
      <c r="AR52" s="25"/>
      <c r="AS52" s="26"/>
      <c r="AV52" s="26"/>
      <c r="AW52" s="26"/>
      <c r="AX52" s="26"/>
      <c r="AY52" s="26"/>
      <c r="AZ52" s="26"/>
      <c r="BA52" s="26"/>
      <c r="BB52" s="25"/>
      <c r="BC52" s="25"/>
      <c r="BD52" s="26"/>
    </row>
    <row r="53" spans="8:56" s="15" customFormat="1" ht="23.25">
      <c r="K53" s="16"/>
      <c r="L53" s="16"/>
      <c r="M53" s="16"/>
      <c r="N53" s="16"/>
      <c r="O53" s="16"/>
      <c r="P53" s="16"/>
      <c r="Q53" s="16"/>
      <c r="R53" s="26"/>
      <c r="S53" s="28"/>
      <c r="T53" s="28"/>
      <c r="U53" s="28"/>
      <c r="V53" s="28"/>
      <c r="W53" s="25"/>
      <c r="X53" s="29"/>
      <c r="Y53" s="159"/>
      <c r="Z53" s="159"/>
      <c r="AB53" s="26"/>
      <c r="AC53" s="143"/>
      <c r="AD53" s="143"/>
      <c r="AE53" s="143"/>
      <c r="AF53" s="143"/>
      <c r="AG53" s="25"/>
      <c r="AH53" s="26"/>
      <c r="AL53" s="26"/>
      <c r="AM53" s="26"/>
      <c r="AN53" s="26"/>
      <c r="AO53" s="26"/>
      <c r="AP53" s="26"/>
      <c r="AQ53" s="25"/>
      <c r="AR53" s="25"/>
      <c r="AS53" s="26"/>
      <c r="AV53" s="26"/>
      <c r="AW53" s="26"/>
      <c r="AX53" s="26"/>
      <c r="AY53" s="26"/>
      <c r="AZ53" s="26"/>
      <c r="BA53" s="26"/>
      <c r="BB53" s="25"/>
      <c r="BC53" s="25"/>
      <c r="BD53" s="26"/>
    </row>
    <row r="54" spans="8:56" s="15" customFormat="1" ht="23.25">
      <c r="K54" s="16"/>
      <c r="L54" s="16"/>
      <c r="M54" s="16"/>
      <c r="N54" s="16"/>
      <c r="O54" s="16"/>
      <c r="P54" s="16"/>
      <c r="Q54" s="16"/>
      <c r="R54" s="26"/>
      <c r="S54" s="28"/>
      <c r="T54" s="28"/>
      <c r="U54" s="28"/>
      <c r="V54" s="28"/>
      <c r="W54" s="25"/>
      <c r="X54" s="29"/>
      <c r="Y54" s="159"/>
      <c r="Z54" s="159"/>
      <c r="AB54" s="26"/>
      <c r="AC54" s="143"/>
      <c r="AD54" s="143"/>
      <c r="AE54" s="143"/>
      <c r="AF54" s="143"/>
      <c r="AG54" s="25"/>
      <c r="AH54" s="26"/>
      <c r="AL54" s="26"/>
      <c r="AM54" s="26"/>
      <c r="AN54" s="26"/>
      <c r="AO54" s="26"/>
      <c r="AP54" s="26"/>
      <c r="AQ54" s="25"/>
      <c r="AR54" s="25"/>
      <c r="AS54" s="26"/>
      <c r="AV54" s="26"/>
      <c r="AW54" s="26"/>
      <c r="AX54" s="26"/>
      <c r="AY54" s="26"/>
      <c r="AZ54" s="26"/>
      <c r="BA54" s="26"/>
      <c r="BB54" s="25"/>
      <c r="BC54" s="25"/>
      <c r="BD54" s="26"/>
    </row>
    <row r="55" spans="8:56" s="15" customFormat="1" ht="23.25">
      <c r="K55" s="16"/>
      <c r="L55" s="16"/>
      <c r="M55" s="16"/>
      <c r="N55" s="16"/>
      <c r="O55" s="16"/>
      <c r="P55" s="16"/>
      <c r="Q55" s="16"/>
      <c r="R55" s="26"/>
      <c r="S55" s="28"/>
      <c r="T55" s="28"/>
      <c r="U55" s="28"/>
      <c r="V55" s="28"/>
      <c r="W55" s="25"/>
      <c r="X55" s="29"/>
      <c r="Y55" s="159"/>
      <c r="Z55" s="159"/>
      <c r="AB55" s="26"/>
      <c r="AC55" s="143"/>
      <c r="AD55" s="143"/>
      <c r="AE55" s="143"/>
      <c r="AF55" s="143"/>
      <c r="AG55" s="25"/>
      <c r="AH55" s="26"/>
    </row>
    <row r="56" spans="8:56" s="15" customFormat="1" ht="23.25">
      <c r="K56" s="16"/>
      <c r="L56" s="16"/>
      <c r="M56" s="16"/>
      <c r="N56" s="16"/>
      <c r="O56" s="16"/>
      <c r="P56" s="16"/>
      <c r="Q56" s="16"/>
      <c r="R56" s="26"/>
      <c r="S56" s="28"/>
      <c r="T56" s="28"/>
      <c r="U56" s="28"/>
      <c r="V56" s="28"/>
      <c r="W56" s="25"/>
      <c r="X56" s="29"/>
      <c r="Y56" s="159"/>
      <c r="Z56" s="159"/>
      <c r="AB56" s="26"/>
      <c r="AC56" s="143"/>
      <c r="AD56" s="143"/>
      <c r="AE56" s="143"/>
      <c r="AF56" s="143"/>
      <c r="AG56" s="25"/>
      <c r="AH56" s="26"/>
    </row>
    <row r="57" spans="8:56" s="15" customFormat="1" ht="23.25">
      <c r="K57" s="16"/>
      <c r="L57" s="16"/>
      <c r="M57" s="16"/>
      <c r="N57" s="16"/>
      <c r="O57" s="16"/>
      <c r="P57" s="16"/>
      <c r="Q57" s="16"/>
      <c r="R57" s="26"/>
      <c r="S57" s="28"/>
      <c r="T57" s="28"/>
      <c r="U57" s="28"/>
      <c r="V57" s="28"/>
      <c r="W57" s="25"/>
      <c r="X57" s="29"/>
      <c r="Y57" s="159"/>
      <c r="Z57" s="159"/>
      <c r="AB57" s="26"/>
      <c r="AC57" s="143"/>
      <c r="AD57" s="143"/>
      <c r="AE57" s="143"/>
      <c r="AF57" s="143"/>
      <c r="AG57" s="25"/>
      <c r="AH57" s="26"/>
    </row>
    <row r="58" spans="8:56" s="15" customFormat="1" ht="23.25">
      <c r="K58" s="16"/>
      <c r="L58" s="16"/>
      <c r="M58" s="16"/>
      <c r="N58" s="16"/>
      <c r="O58" s="16"/>
      <c r="P58" s="16"/>
      <c r="Q58" s="16"/>
      <c r="R58" s="26"/>
      <c r="S58" s="28"/>
      <c r="T58" s="28"/>
      <c r="U58" s="28"/>
      <c r="V58" s="28"/>
      <c r="W58" s="25"/>
      <c r="X58" s="29"/>
      <c r="Y58" s="159"/>
      <c r="Z58" s="159"/>
      <c r="AB58" s="26"/>
      <c r="AC58" s="143"/>
      <c r="AD58" s="143"/>
      <c r="AE58" s="143"/>
      <c r="AF58" s="143"/>
      <c r="AG58" s="25"/>
      <c r="AH58" s="26"/>
    </row>
    <row r="59" spans="8:56" s="15" customFormat="1" ht="23.25">
      <c r="K59" s="16"/>
      <c r="L59" s="16"/>
      <c r="M59" s="16"/>
      <c r="N59" s="16"/>
      <c r="O59" s="16"/>
      <c r="P59" s="16"/>
      <c r="Q59" s="16"/>
      <c r="R59" s="26"/>
      <c r="S59" s="28"/>
      <c r="T59" s="28"/>
      <c r="U59" s="28"/>
      <c r="V59" s="28"/>
      <c r="W59" s="25"/>
      <c r="X59" s="29"/>
      <c r="Y59" s="159"/>
      <c r="Z59" s="159"/>
      <c r="AB59" s="26"/>
      <c r="AC59" s="143"/>
      <c r="AD59" s="143"/>
      <c r="AE59" s="143"/>
      <c r="AF59" s="143"/>
      <c r="AG59" s="25"/>
      <c r="AH59" s="26"/>
    </row>
    <row r="60" spans="8:56" s="15" customFormat="1" ht="23.25">
      <c r="K60" s="16"/>
      <c r="L60" s="16"/>
      <c r="M60" s="16"/>
      <c r="N60" s="16"/>
      <c r="O60" s="16"/>
      <c r="P60" s="16"/>
      <c r="Q60" s="16"/>
      <c r="X60" s="16"/>
      <c r="Y60" s="16"/>
      <c r="Z60" s="16"/>
      <c r="AA60" s="16"/>
      <c r="AB60" s="26"/>
      <c r="AC60" s="143"/>
      <c r="AD60" s="143"/>
      <c r="AE60" s="143"/>
      <c r="AF60" s="143"/>
      <c r="AG60" s="25"/>
      <c r="AH60" s="26"/>
    </row>
    <row r="61" spans="8:56" s="15" customFormat="1" ht="23.25">
      <c r="K61" s="16"/>
      <c r="L61" s="16"/>
      <c r="M61" s="16"/>
      <c r="N61" s="16"/>
      <c r="O61" s="16"/>
      <c r="P61" s="16"/>
      <c r="Q61" s="16"/>
      <c r="X61" s="16"/>
      <c r="Y61" s="16"/>
      <c r="Z61" s="16"/>
      <c r="AA61" s="16"/>
      <c r="AB61" s="26"/>
      <c r="AC61" s="143"/>
      <c r="AD61" s="143"/>
      <c r="AE61" s="143"/>
      <c r="AF61" s="143"/>
      <c r="AG61" s="25"/>
      <c r="AH61" s="26"/>
    </row>
    <row r="62" spans="8:56" s="15" customFormat="1" ht="23.25">
      <c r="K62" s="16"/>
      <c r="L62" s="16"/>
      <c r="M62" s="16"/>
      <c r="N62" s="16"/>
      <c r="O62" s="16"/>
      <c r="P62" s="16"/>
      <c r="Q62" s="16"/>
      <c r="X62" s="16"/>
      <c r="Y62" s="16"/>
      <c r="Z62" s="16"/>
      <c r="AA62" s="16"/>
      <c r="AB62" s="26"/>
      <c r="AC62" s="143"/>
      <c r="AD62" s="143"/>
      <c r="AE62" s="143"/>
      <c r="AF62" s="143"/>
      <c r="AG62" s="25"/>
      <c r="AH62" s="26"/>
    </row>
    <row r="63" spans="8:56" s="15" customFormat="1" ht="23.25">
      <c r="K63" s="16"/>
      <c r="L63" s="16"/>
      <c r="M63" s="16"/>
      <c r="N63" s="16"/>
      <c r="O63" s="16"/>
      <c r="P63" s="16"/>
      <c r="Q63" s="16"/>
      <c r="X63" s="16"/>
      <c r="Y63" s="16"/>
      <c r="Z63" s="16"/>
      <c r="AA63" s="16"/>
      <c r="AB63" s="26"/>
      <c r="AC63" s="143"/>
      <c r="AD63" s="143"/>
      <c r="AE63" s="143"/>
      <c r="AF63" s="143"/>
      <c r="AG63" s="25"/>
      <c r="AH63" s="26"/>
    </row>
    <row r="64" spans="8:56" s="15" customFormat="1" ht="23.25">
      <c r="H64" s="16"/>
      <c r="I64" s="16"/>
      <c r="J64" s="16"/>
      <c r="K64" s="16"/>
      <c r="L64" s="16"/>
      <c r="M64" s="16"/>
      <c r="N64" s="16"/>
      <c r="O64" s="16"/>
      <c r="P64" s="16"/>
      <c r="Q64" s="16"/>
      <c r="R64" s="16"/>
      <c r="S64" s="16"/>
      <c r="T64" s="16"/>
      <c r="U64" s="16"/>
      <c r="V64" s="16"/>
      <c r="W64" s="16"/>
      <c r="X64" s="16"/>
      <c r="Y64" s="16"/>
      <c r="Z64" s="16"/>
      <c r="AB64" s="26"/>
      <c r="AC64" s="143"/>
      <c r="AD64" s="143"/>
      <c r="AE64" s="143"/>
      <c r="AF64" s="143"/>
      <c r="AG64" s="25"/>
      <c r="AH64" s="26"/>
    </row>
    <row r="65" spans="8:34" s="15" customFormat="1" ht="23.25">
      <c r="H65" s="16"/>
      <c r="I65" s="16"/>
      <c r="J65" s="16"/>
      <c r="K65" s="16"/>
      <c r="L65" s="16"/>
      <c r="M65" s="16"/>
      <c r="N65" s="16"/>
      <c r="O65" s="16"/>
      <c r="P65" s="16"/>
      <c r="Q65" s="16"/>
      <c r="R65" s="16"/>
      <c r="S65" s="16"/>
      <c r="T65" s="16"/>
      <c r="U65" s="16"/>
      <c r="V65" s="16"/>
      <c r="W65" s="16"/>
      <c r="X65" s="16"/>
      <c r="Y65" s="16"/>
      <c r="Z65" s="16"/>
      <c r="AB65" s="26"/>
      <c r="AC65" s="143"/>
      <c r="AD65" s="143"/>
      <c r="AE65" s="143"/>
      <c r="AF65" s="143"/>
      <c r="AG65" s="25"/>
      <c r="AH65" s="26"/>
    </row>
    <row r="66" spans="8:34" s="15" customFormat="1" ht="23.25">
      <c r="H66" s="16"/>
      <c r="I66" s="16"/>
      <c r="J66" s="16"/>
      <c r="K66" s="16"/>
      <c r="L66" s="16"/>
      <c r="M66" s="16"/>
      <c r="N66" s="16"/>
      <c r="O66" s="16"/>
      <c r="P66" s="16"/>
      <c r="Q66" s="16"/>
      <c r="R66" s="16"/>
      <c r="S66" s="16"/>
      <c r="T66" s="16"/>
      <c r="U66" s="16"/>
      <c r="V66" s="16"/>
      <c r="W66" s="16"/>
      <c r="X66" s="16"/>
      <c r="Y66" s="16"/>
      <c r="Z66" s="16"/>
      <c r="AB66" s="26"/>
      <c r="AC66" s="143"/>
      <c r="AD66" s="143"/>
      <c r="AE66" s="143"/>
      <c r="AF66" s="143"/>
      <c r="AG66" s="25"/>
      <c r="AH66" s="26"/>
    </row>
    <row r="67" spans="8:34" s="15" customFormat="1" ht="23.25">
      <c r="H67" s="16"/>
      <c r="I67" s="16"/>
      <c r="J67" s="16"/>
      <c r="K67" s="16"/>
      <c r="L67" s="16"/>
      <c r="M67" s="16"/>
      <c r="N67" s="16"/>
      <c r="O67" s="16"/>
      <c r="P67" s="16"/>
      <c r="Q67" s="16"/>
      <c r="R67" s="16"/>
      <c r="S67" s="16"/>
      <c r="T67" s="16"/>
      <c r="U67" s="16"/>
      <c r="V67" s="16"/>
      <c r="W67" s="16"/>
      <c r="X67" s="16"/>
      <c r="Y67" s="16"/>
      <c r="Z67" s="16"/>
      <c r="AB67" s="26"/>
      <c r="AC67" s="143"/>
      <c r="AD67" s="143"/>
      <c r="AE67" s="143"/>
      <c r="AF67" s="143"/>
      <c r="AG67" s="25"/>
      <c r="AH67" s="26"/>
    </row>
    <row r="68" spans="8:34" s="15" customFormat="1" ht="23.25">
      <c r="H68" s="16"/>
      <c r="I68" s="16"/>
      <c r="J68" s="16"/>
      <c r="K68" s="16"/>
      <c r="L68" s="16"/>
      <c r="M68" s="16"/>
      <c r="N68" s="16"/>
      <c r="O68" s="16"/>
      <c r="P68" s="16"/>
      <c r="Q68" s="16"/>
      <c r="R68" s="16"/>
      <c r="S68" s="16"/>
      <c r="T68" s="16"/>
      <c r="U68" s="16"/>
      <c r="V68" s="16"/>
      <c r="W68" s="16"/>
      <c r="X68" s="16"/>
      <c r="Y68" s="16"/>
      <c r="Z68" s="16"/>
      <c r="AB68" s="26"/>
      <c r="AC68" s="143"/>
      <c r="AD68" s="143"/>
      <c r="AE68" s="143"/>
      <c r="AF68" s="143"/>
      <c r="AG68" s="25"/>
      <c r="AH68" s="26"/>
    </row>
    <row r="69" spans="8:34" s="15" customFormat="1" ht="23.25">
      <c r="H69" s="16"/>
      <c r="I69" s="16"/>
      <c r="J69" s="16"/>
      <c r="K69" s="16"/>
      <c r="L69" s="16"/>
      <c r="M69" s="16"/>
      <c r="N69" s="16"/>
      <c r="O69" s="16"/>
      <c r="P69" s="16"/>
      <c r="Q69" s="16"/>
      <c r="R69" s="16"/>
      <c r="S69" s="16"/>
      <c r="T69" s="16"/>
      <c r="U69" s="16"/>
      <c r="V69" s="16"/>
      <c r="W69" s="16"/>
      <c r="X69" s="16"/>
      <c r="Y69" s="16"/>
      <c r="Z69" s="16"/>
      <c r="AB69" s="26"/>
      <c r="AC69" s="143"/>
      <c r="AD69" s="143"/>
      <c r="AE69" s="143"/>
      <c r="AF69" s="143"/>
      <c r="AG69" s="25"/>
      <c r="AH69" s="26"/>
    </row>
    <row r="70" spans="8:34" s="15" customFormat="1" ht="23.25">
      <c r="H70" s="16"/>
      <c r="I70" s="16"/>
      <c r="J70" s="16"/>
      <c r="K70" s="16"/>
      <c r="L70" s="16"/>
      <c r="M70" s="16"/>
      <c r="N70" s="16"/>
      <c r="O70" s="16"/>
      <c r="P70" s="16"/>
      <c r="Q70" s="16"/>
      <c r="R70" s="16"/>
      <c r="S70" s="16"/>
      <c r="T70" s="16"/>
      <c r="U70" s="16"/>
      <c r="V70" s="16"/>
      <c r="W70" s="16"/>
      <c r="X70" s="16"/>
      <c r="Y70" s="16"/>
      <c r="Z70" s="16"/>
      <c r="AB70" s="26"/>
      <c r="AC70" s="143"/>
      <c r="AD70" s="143"/>
      <c r="AE70" s="143"/>
      <c r="AF70" s="143"/>
      <c r="AG70" s="25"/>
      <c r="AH70" s="26"/>
    </row>
    <row r="71" spans="8:34" s="15" customFormat="1" ht="23.25">
      <c r="H71" s="16"/>
      <c r="I71" s="16"/>
      <c r="J71" s="16"/>
      <c r="K71" s="16"/>
      <c r="L71" s="16"/>
      <c r="M71" s="16"/>
      <c r="N71" s="16"/>
      <c r="O71" s="16"/>
      <c r="P71" s="16"/>
      <c r="Q71" s="16"/>
      <c r="R71" s="16"/>
      <c r="S71" s="16"/>
      <c r="T71" s="16"/>
      <c r="U71" s="16"/>
      <c r="V71" s="16"/>
      <c r="W71" s="16"/>
      <c r="X71" s="16"/>
      <c r="Y71" s="16"/>
      <c r="Z71" s="16"/>
      <c r="AB71" s="26"/>
      <c r="AC71" s="143"/>
      <c r="AD71" s="143"/>
      <c r="AE71" s="143"/>
      <c r="AF71" s="143"/>
      <c r="AG71" s="25"/>
      <c r="AH71" s="26"/>
    </row>
    <row r="72" spans="8:34" s="15" customFormat="1" ht="23.25">
      <c r="H72" s="16"/>
      <c r="I72" s="16"/>
      <c r="J72" s="16"/>
      <c r="K72" s="16"/>
      <c r="L72" s="16"/>
      <c r="M72" s="16"/>
      <c r="N72" s="16"/>
      <c r="O72" s="16"/>
      <c r="P72" s="16"/>
      <c r="Q72" s="16"/>
      <c r="R72" s="16"/>
      <c r="S72" s="16"/>
      <c r="T72" s="16"/>
      <c r="U72" s="16"/>
      <c r="V72" s="16"/>
      <c r="W72" s="16"/>
      <c r="X72" s="16"/>
      <c r="Y72" s="16"/>
      <c r="Z72" s="16"/>
      <c r="AB72" s="26"/>
      <c r="AC72" s="143"/>
      <c r="AD72" s="143"/>
      <c r="AE72" s="143"/>
      <c r="AF72" s="143"/>
      <c r="AG72" s="25"/>
      <c r="AH72" s="26"/>
    </row>
    <row r="73" spans="8:34" s="15" customFormat="1" ht="23.25">
      <c r="H73" s="16"/>
      <c r="I73" s="16"/>
      <c r="J73" s="16"/>
      <c r="K73" s="16"/>
      <c r="L73" s="16"/>
      <c r="M73" s="16"/>
      <c r="N73" s="16"/>
      <c r="O73" s="16"/>
      <c r="P73" s="16"/>
      <c r="Q73" s="16"/>
      <c r="R73" s="16"/>
      <c r="S73" s="16"/>
      <c r="T73" s="16"/>
      <c r="U73" s="16"/>
      <c r="V73" s="16"/>
      <c r="W73" s="16"/>
      <c r="X73" s="16"/>
      <c r="Y73" s="16"/>
      <c r="Z73" s="16"/>
      <c r="AB73" s="26"/>
      <c r="AC73" s="143"/>
      <c r="AD73" s="143"/>
      <c r="AE73" s="143"/>
      <c r="AF73" s="143"/>
      <c r="AG73" s="25"/>
      <c r="AH73" s="26"/>
    </row>
    <row r="74" spans="8:34" s="15" customFormat="1" ht="23.25">
      <c r="H74" s="16"/>
      <c r="I74" s="16"/>
      <c r="J74" s="16"/>
      <c r="K74" s="16"/>
      <c r="L74" s="16"/>
      <c r="M74" s="16"/>
      <c r="N74" s="16"/>
      <c r="O74" s="16"/>
      <c r="P74" s="16"/>
      <c r="Q74" s="16"/>
      <c r="R74" s="16"/>
      <c r="S74" s="16"/>
      <c r="T74" s="16"/>
      <c r="U74" s="16"/>
      <c r="V74" s="16"/>
      <c r="W74" s="16"/>
      <c r="X74" s="16"/>
      <c r="Y74" s="16"/>
      <c r="Z74" s="16"/>
      <c r="AB74" s="26"/>
      <c r="AC74" s="143"/>
      <c r="AD74" s="143"/>
      <c r="AE74" s="143"/>
      <c r="AF74" s="143"/>
      <c r="AG74" s="25"/>
      <c r="AH74" s="26"/>
    </row>
    <row r="75" spans="8:34" s="15" customFormat="1" ht="23.25">
      <c r="H75" s="16"/>
      <c r="I75" s="16"/>
      <c r="J75" s="16"/>
      <c r="K75" s="16"/>
      <c r="L75" s="16"/>
      <c r="M75" s="16"/>
      <c r="N75" s="16"/>
      <c r="O75" s="16"/>
      <c r="P75" s="16"/>
      <c r="Q75" s="16"/>
      <c r="R75" s="16"/>
      <c r="S75" s="16"/>
      <c r="T75" s="16"/>
      <c r="U75" s="16"/>
      <c r="V75" s="16"/>
      <c r="W75" s="16"/>
      <c r="X75" s="16"/>
      <c r="Y75" s="16"/>
      <c r="Z75" s="16"/>
      <c r="AB75" s="23"/>
      <c r="AC75" s="24"/>
      <c r="AD75" s="24"/>
      <c r="AE75" s="24"/>
      <c r="AF75" s="24"/>
      <c r="AG75" s="25"/>
      <c r="AH75" s="26"/>
    </row>
    <row r="76" spans="8:34" s="15" customFormat="1" ht="23.25">
      <c r="H76" s="16"/>
      <c r="I76" s="16"/>
      <c r="J76" s="16"/>
      <c r="K76" s="16"/>
      <c r="L76" s="16"/>
      <c r="M76" s="16"/>
      <c r="N76" s="16"/>
      <c r="O76" s="16"/>
      <c r="P76" s="16"/>
      <c r="Q76" s="16"/>
      <c r="R76" s="16"/>
      <c r="S76" s="16"/>
      <c r="T76" s="16"/>
      <c r="U76" s="16"/>
      <c r="V76" s="16"/>
      <c r="W76" s="16"/>
      <c r="X76" s="16"/>
      <c r="Y76" s="16"/>
      <c r="Z76" s="16"/>
      <c r="AB76" s="23"/>
      <c r="AC76" s="24"/>
      <c r="AD76" s="24"/>
      <c r="AE76" s="24"/>
      <c r="AF76" s="24"/>
      <c r="AG76" s="25"/>
      <c r="AH76" s="26"/>
    </row>
    <row r="77" spans="8:34" s="15" customFormat="1" ht="23.25">
      <c r="H77" s="16"/>
      <c r="I77" s="16"/>
      <c r="J77" s="16"/>
      <c r="K77" s="16"/>
      <c r="L77" s="16"/>
      <c r="M77" s="16"/>
      <c r="N77" s="16"/>
      <c r="O77" s="16"/>
      <c r="P77" s="16"/>
      <c r="Q77" s="16"/>
      <c r="R77" s="16"/>
      <c r="S77" s="16"/>
      <c r="T77" s="16"/>
      <c r="U77" s="16"/>
      <c r="V77" s="16"/>
      <c r="W77" s="16"/>
      <c r="X77" s="16"/>
      <c r="Y77" s="16"/>
      <c r="Z77" s="16"/>
      <c r="AB77" s="23"/>
      <c r="AC77" s="24"/>
      <c r="AD77" s="24"/>
      <c r="AE77" s="24"/>
      <c r="AF77" s="24"/>
      <c r="AG77" s="25"/>
      <c r="AH77" s="26"/>
    </row>
    <row r="78" spans="8:34" s="15" customFormat="1" ht="23.25">
      <c r="H78" s="16"/>
      <c r="I78" s="16"/>
      <c r="J78" s="16"/>
      <c r="K78" s="16"/>
      <c r="L78" s="16"/>
      <c r="M78" s="16"/>
      <c r="N78" s="16"/>
      <c r="O78" s="16"/>
      <c r="P78" s="16"/>
      <c r="Q78" s="16"/>
      <c r="R78" s="16"/>
      <c r="S78" s="16"/>
      <c r="T78" s="16"/>
      <c r="U78" s="16"/>
      <c r="V78" s="16"/>
      <c r="W78" s="16"/>
      <c r="X78" s="16"/>
      <c r="Y78" s="16"/>
      <c r="Z78" s="16"/>
      <c r="AB78" s="23"/>
      <c r="AC78" s="24"/>
      <c r="AD78" s="24"/>
      <c r="AE78" s="24"/>
      <c r="AF78" s="24"/>
      <c r="AG78" s="25"/>
      <c r="AH78" s="26"/>
    </row>
    <row r="79" spans="8:34" s="15" customFormat="1" ht="23.25">
      <c r="H79" s="16"/>
      <c r="I79" s="16"/>
      <c r="J79" s="16"/>
      <c r="K79" s="16"/>
      <c r="L79" s="16"/>
      <c r="M79" s="16"/>
      <c r="N79" s="16"/>
      <c r="O79" s="16"/>
      <c r="P79" s="16"/>
      <c r="Q79" s="16"/>
      <c r="R79" s="16"/>
      <c r="S79" s="16"/>
      <c r="T79" s="16"/>
      <c r="U79" s="16"/>
      <c r="V79" s="16"/>
      <c r="W79" s="16"/>
      <c r="X79" s="16"/>
      <c r="Y79" s="16"/>
      <c r="Z79" s="16"/>
      <c r="AB79" s="20"/>
      <c r="AC79" s="31"/>
      <c r="AD79" s="31"/>
      <c r="AE79" s="31"/>
      <c r="AF79" s="31"/>
      <c r="AG79" s="32"/>
    </row>
    <row r="80" spans="8:34" s="15" customFormat="1" ht="23.25">
      <c r="H80" s="16"/>
      <c r="I80" s="16"/>
      <c r="J80" s="16"/>
      <c r="K80" s="16"/>
      <c r="L80" s="16"/>
      <c r="M80" s="16"/>
      <c r="N80" s="16"/>
      <c r="O80" s="16"/>
      <c r="P80" s="16"/>
      <c r="Q80" s="16"/>
      <c r="R80" s="16"/>
      <c r="S80" s="16"/>
      <c r="T80" s="16"/>
      <c r="U80" s="16"/>
      <c r="V80" s="16"/>
      <c r="W80" s="16"/>
      <c r="X80" s="16"/>
      <c r="Y80" s="16"/>
      <c r="Z80" s="16"/>
      <c r="AB80" s="20"/>
      <c r="AC80" s="20"/>
      <c r="AD80" s="20"/>
      <c r="AE80" s="20"/>
      <c r="AF80" s="20"/>
      <c r="AG80" s="20"/>
    </row>
    <row r="81" spans="8:37" s="15" customFormat="1" ht="23.25">
      <c r="H81" s="16"/>
      <c r="I81" s="16"/>
      <c r="J81" s="16"/>
      <c r="K81" s="16"/>
      <c r="L81" s="16"/>
      <c r="M81" s="16"/>
      <c r="N81" s="16"/>
      <c r="O81" s="16"/>
      <c r="P81" s="16"/>
      <c r="Q81" s="16"/>
      <c r="R81" s="16"/>
      <c r="S81" s="16"/>
      <c r="T81" s="16"/>
      <c r="U81" s="16"/>
      <c r="V81" s="16"/>
      <c r="W81" s="16"/>
      <c r="X81" s="16"/>
      <c r="Y81" s="16"/>
      <c r="Z81" s="16"/>
      <c r="AB81" s="20"/>
      <c r="AC81" s="20"/>
      <c r="AD81" s="20"/>
      <c r="AE81" s="20"/>
      <c r="AF81" s="20"/>
      <c r="AG81" s="20"/>
    </row>
    <row r="82" spans="8:37" s="15" customFormat="1" ht="23.25">
      <c r="H82" s="16"/>
      <c r="I82" s="16"/>
      <c r="J82" s="16"/>
      <c r="K82" s="16"/>
      <c r="L82" s="16"/>
      <c r="M82" s="16"/>
      <c r="N82" s="16"/>
      <c r="O82" s="16"/>
      <c r="P82" s="16"/>
      <c r="Q82" s="16"/>
      <c r="R82" s="16"/>
      <c r="S82" s="16"/>
      <c r="T82" s="16"/>
      <c r="U82" s="16"/>
      <c r="V82" s="16"/>
      <c r="W82" s="16"/>
      <c r="X82" s="16"/>
      <c r="Y82" s="16"/>
      <c r="Z82" s="16"/>
      <c r="AB82" s="20"/>
      <c r="AC82" s="20"/>
      <c r="AD82" s="20"/>
      <c r="AE82" s="20"/>
      <c r="AF82" s="20"/>
      <c r="AG82" s="20"/>
    </row>
    <row r="83" spans="8:37" s="15" customFormat="1" ht="23.25">
      <c r="H83" s="16"/>
      <c r="I83" s="16"/>
      <c r="J83" s="16"/>
      <c r="K83" s="16"/>
      <c r="L83" s="16"/>
      <c r="M83" s="16"/>
      <c r="N83" s="16"/>
      <c r="O83" s="16"/>
      <c r="P83" s="16"/>
      <c r="Q83" s="16"/>
      <c r="R83" s="16"/>
      <c r="S83" s="16"/>
      <c r="T83" s="16"/>
      <c r="U83" s="16"/>
      <c r="V83" s="16"/>
      <c r="W83" s="16"/>
      <c r="X83" s="16"/>
      <c r="Y83" s="16"/>
      <c r="Z83" s="16"/>
      <c r="AB83" s="20"/>
      <c r="AC83" s="20"/>
      <c r="AD83" s="20"/>
      <c r="AE83" s="20"/>
      <c r="AF83" s="20"/>
      <c r="AG83" s="20"/>
    </row>
    <row r="84" spans="8:37" s="15" customFormat="1" ht="23.25">
      <c r="H84" s="16"/>
      <c r="I84" s="16"/>
      <c r="J84" s="16"/>
      <c r="K84" s="16"/>
      <c r="L84" s="16"/>
      <c r="M84" s="16"/>
      <c r="N84" s="16"/>
      <c r="O84" s="16"/>
      <c r="P84" s="16"/>
      <c r="Q84" s="16"/>
      <c r="R84" s="16"/>
      <c r="S84" s="16"/>
      <c r="T84" s="16"/>
      <c r="U84" s="16"/>
      <c r="V84" s="16"/>
      <c r="W84" s="16"/>
      <c r="X84" s="16"/>
      <c r="Y84" s="16"/>
      <c r="Z84" s="16"/>
      <c r="AB84" s="20"/>
      <c r="AC84" s="20"/>
      <c r="AD84" s="20"/>
      <c r="AE84" s="20"/>
      <c r="AF84" s="20"/>
      <c r="AG84" s="20"/>
    </row>
    <row r="85" spans="8:37" s="15" customFormat="1" ht="23.25">
      <c r="H85" s="16"/>
      <c r="I85" s="16"/>
      <c r="J85" s="16"/>
      <c r="K85" s="16"/>
      <c r="L85" s="16"/>
      <c r="M85" s="16"/>
      <c r="N85" s="16"/>
      <c r="O85" s="16"/>
      <c r="P85" s="16"/>
      <c r="Q85" s="16"/>
      <c r="R85" s="16"/>
      <c r="S85" s="16"/>
      <c r="T85" s="16"/>
      <c r="U85" s="16"/>
      <c r="V85" s="16"/>
      <c r="W85" s="16"/>
      <c r="X85" s="16"/>
      <c r="Y85" s="16"/>
      <c r="Z85" s="16"/>
      <c r="AB85" s="20"/>
      <c r="AC85" s="20"/>
      <c r="AD85" s="20"/>
      <c r="AE85" s="20"/>
      <c r="AF85" s="20"/>
      <c r="AG85" s="20"/>
    </row>
    <row r="86" spans="8:37" s="15" customFormat="1" ht="23.25">
      <c r="H86" s="16"/>
      <c r="I86" s="16"/>
      <c r="J86" s="16"/>
      <c r="K86" s="16"/>
      <c r="L86" s="16"/>
      <c r="M86" s="16"/>
      <c r="N86" s="16"/>
      <c r="O86" s="16"/>
      <c r="P86" s="16"/>
      <c r="Q86" s="16"/>
      <c r="R86" s="16"/>
      <c r="S86" s="16"/>
      <c r="T86" s="16"/>
      <c r="U86" s="16"/>
      <c r="V86" s="16"/>
      <c r="W86" s="16"/>
      <c r="X86" s="16"/>
      <c r="Y86" s="16"/>
      <c r="Z86" s="16"/>
      <c r="AB86" s="20"/>
      <c r="AC86" s="20"/>
      <c r="AD86" s="20"/>
      <c r="AE86" s="20"/>
      <c r="AF86" s="20"/>
      <c r="AG86" s="20"/>
    </row>
    <row r="87" spans="8:37" s="15" customFormat="1" ht="23.25">
      <c r="H87" s="16"/>
      <c r="I87" s="16"/>
      <c r="J87" s="16"/>
      <c r="K87" s="16"/>
      <c r="L87" s="16"/>
      <c r="M87" s="16"/>
      <c r="N87" s="16"/>
      <c r="O87" s="16"/>
      <c r="P87" s="16"/>
      <c r="Q87" s="16"/>
      <c r="R87" s="16"/>
      <c r="S87" s="16"/>
      <c r="T87" s="16"/>
      <c r="U87" s="16"/>
      <c r="V87" s="16"/>
      <c r="W87" s="16"/>
      <c r="X87" s="16"/>
      <c r="Y87" s="16"/>
      <c r="Z87" s="16"/>
      <c r="AB87" s="20"/>
      <c r="AC87" s="20"/>
      <c r="AD87" s="20"/>
      <c r="AE87" s="20"/>
      <c r="AF87" s="20"/>
      <c r="AG87" s="20"/>
    </row>
    <row r="88" spans="8:37" s="15" customFormat="1" ht="23.25">
      <c r="H88" s="16"/>
      <c r="I88" s="16"/>
      <c r="J88" s="16"/>
      <c r="K88" s="16"/>
      <c r="L88" s="16"/>
      <c r="M88" s="16"/>
      <c r="N88" s="16"/>
      <c r="O88" s="16"/>
      <c r="P88" s="16"/>
      <c r="Q88" s="16"/>
      <c r="R88" s="16"/>
      <c r="S88" s="16"/>
      <c r="T88" s="16"/>
      <c r="U88" s="16"/>
      <c r="V88" s="16"/>
      <c r="W88" s="16"/>
      <c r="X88" s="16"/>
      <c r="Y88" s="16"/>
      <c r="Z88" s="16"/>
      <c r="AB88" s="20"/>
      <c r="AC88" s="20"/>
      <c r="AD88" s="20"/>
      <c r="AE88" s="20"/>
      <c r="AF88" s="20"/>
      <c r="AG88" s="20"/>
    </row>
    <row r="89" spans="8:37" s="15" customFormat="1" ht="23.25">
      <c r="H89" s="16"/>
      <c r="I89" s="16"/>
      <c r="J89" s="16"/>
      <c r="K89" s="16"/>
      <c r="L89" s="16"/>
      <c r="M89" s="16"/>
      <c r="N89" s="16"/>
      <c r="O89" s="16"/>
      <c r="P89" s="16"/>
      <c r="Q89" s="16"/>
      <c r="R89" s="16"/>
      <c r="S89" s="16"/>
      <c r="T89" s="16"/>
      <c r="U89" s="16"/>
      <c r="V89" s="16"/>
      <c r="W89" s="16"/>
      <c r="X89" s="16"/>
      <c r="Y89" s="16"/>
      <c r="Z89" s="16"/>
      <c r="AB89" s="20"/>
      <c r="AC89" s="20"/>
      <c r="AD89" s="20"/>
      <c r="AE89" s="20"/>
      <c r="AF89" s="20"/>
      <c r="AG89" s="20"/>
    </row>
    <row r="90" spans="8:37" s="15" customFormat="1" ht="23.25">
      <c r="H90" s="16"/>
      <c r="I90" s="16"/>
      <c r="J90" s="16"/>
      <c r="K90" s="16"/>
      <c r="L90" s="16"/>
      <c r="M90" s="16"/>
      <c r="N90" s="16"/>
      <c r="O90" s="16"/>
      <c r="P90" s="16"/>
      <c r="Q90" s="16"/>
      <c r="R90" s="16"/>
      <c r="S90" s="16"/>
      <c r="T90" s="16"/>
      <c r="U90" s="16"/>
      <c r="V90" s="16"/>
      <c r="W90" s="16"/>
      <c r="X90" s="16"/>
      <c r="Y90" s="16"/>
      <c r="Z90" s="16"/>
      <c r="AB90" s="20"/>
      <c r="AC90" s="20"/>
      <c r="AD90" s="20"/>
      <c r="AE90" s="20"/>
      <c r="AF90" s="20"/>
      <c r="AG90" s="20"/>
    </row>
    <row r="91" spans="8:37" s="15" customFormat="1" ht="23.25">
      <c r="H91" s="16"/>
      <c r="I91" s="16"/>
      <c r="J91" s="16"/>
      <c r="K91" s="16"/>
      <c r="L91" s="16"/>
      <c r="M91" s="16"/>
      <c r="N91" s="16"/>
      <c r="O91" s="16"/>
      <c r="P91" s="16"/>
      <c r="Q91" s="16"/>
      <c r="R91" s="16"/>
      <c r="S91" s="16"/>
      <c r="T91" s="16"/>
      <c r="U91" s="16"/>
      <c r="V91" s="16"/>
      <c r="W91" s="16"/>
      <c r="X91" s="16"/>
      <c r="Y91" s="16"/>
      <c r="Z91" s="16"/>
      <c r="AB91" s="20"/>
      <c r="AC91" s="20"/>
      <c r="AD91" s="20"/>
      <c r="AE91" s="20"/>
      <c r="AF91" s="20"/>
      <c r="AG91" s="20"/>
    </row>
    <row r="92" spans="8:37" s="15" customFormat="1" ht="23.25">
      <c r="H92" s="16"/>
      <c r="I92" s="16"/>
      <c r="J92" s="16"/>
      <c r="K92" s="16"/>
      <c r="L92" s="16"/>
      <c r="M92" s="16"/>
      <c r="N92" s="16"/>
      <c r="O92" s="16"/>
      <c r="P92" s="16"/>
      <c r="Q92" s="16"/>
      <c r="R92" s="16"/>
      <c r="S92" s="16"/>
      <c r="T92" s="16"/>
      <c r="U92" s="16"/>
      <c r="V92" s="16"/>
      <c r="W92" s="16"/>
      <c r="X92" s="16"/>
      <c r="Y92" s="16"/>
      <c r="Z92" s="16"/>
      <c r="AB92" s="20"/>
      <c r="AC92" s="20"/>
      <c r="AD92" s="20"/>
      <c r="AE92" s="20"/>
      <c r="AF92" s="20"/>
      <c r="AG92" s="20"/>
    </row>
    <row r="93" spans="8:37" s="15" customFormat="1" ht="23.25">
      <c r="H93" s="16"/>
      <c r="I93" s="16"/>
      <c r="J93" s="16"/>
      <c r="K93" s="16"/>
      <c r="L93" s="16"/>
      <c r="M93" s="16"/>
      <c r="N93" s="16"/>
      <c r="O93" s="16"/>
      <c r="P93" s="16"/>
      <c r="Q93" s="16"/>
      <c r="R93" s="16"/>
      <c r="S93" s="16"/>
      <c r="T93" s="16"/>
      <c r="U93" s="16"/>
      <c r="V93" s="16"/>
      <c r="W93" s="16"/>
      <c r="X93" s="16"/>
      <c r="Y93" s="16"/>
      <c r="Z93" s="16"/>
      <c r="AB93" s="20"/>
      <c r="AC93" s="20"/>
      <c r="AD93" s="20"/>
      <c r="AE93" s="20"/>
      <c r="AF93" s="20"/>
      <c r="AG93" s="20"/>
    </row>
    <row r="94" spans="8:37" s="15" customFormat="1" ht="23.25">
      <c r="H94" s="16"/>
      <c r="I94" s="16"/>
      <c r="J94" s="16"/>
      <c r="K94" s="16"/>
      <c r="L94" s="16"/>
      <c r="M94" s="16"/>
      <c r="N94" s="16"/>
      <c r="O94" s="16"/>
      <c r="P94" s="16"/>
      <c r="Q94" s="16"/>
      <c r="R94" s="16"/>
      <c r="S94" s="16"/>
      <c r="T94" s="16"/>
      <c r="U94" s="16"/>
      <c r="V94" s="16"/>
      <c r="W94" s="16"/>
      <c r="X94" s="16"/>
      <c r="Y94" s="16"/>
      <c r="Z94" s="16"/>
      <c r="AB94" s="20"/>
      <c r="AC94" s="20"/>
      <c r="AD94" s="20"/>
      <c r="AE94" s="20"/>
      <c r="AF94" s="20"/>
      <c r="AG94" s="20"/>
    </row>
    <row r="95" spans="8:37" s="15" customFormat="1" ht="23.25">
      <c r="H95" s="16"/>
      <c r="I95" s="16"/>
      <c r="J95" s="16"/>
      <c r="K95" s="16"/>
      <c r="L95" s="16"/>
      <c r="M95" s="16"/>
      <c r="N95" s="16"/>
      <c r="O95" s="16"/>
      <c r="P95" s="16"/>
      <c r="Q95" s="16"/>
      <c r="R95" s="16"/>
      <c r="S95" s="16"/>
      <c r="T95" s="16"/>
      <c r="U95" s="16"/>
      <c r="V95" s="16"/>
      <c r="W95" s="16"/>
      <c r="X95" s="16"/>
      <c r="Y95" s="16"/>
      <c r="Z95" s="16"/>
      <c r="AB95" s="20"/>
      <c r="AC95" s="20"/>
      <c r="AD95" s="20"/>
      <c r="AE95" s="20"/>
      <c r="AF95" s="20"/>
      <c r="AG95" s="20"/>
    </row>
    <row r="96" spans="8:37" ht="23.25">
      <c r="AB96" s="20"/>
      <c r="AC96" s="20"/>
      <c r="AD96" s="20"/>
      <c r="AE96" s="20"/>
      <c r="AF96" s="20"/>
      <c r="AG96" s="20"/>
      <c r="AH96" s="15"/>
      <c r="AI96" s="15"/>
      <c r="AJ96" s="15"/>
      <c r="AK96" s="15"/>
    </row>
    <row r="97" spans="28:37" ht="23.25">
      <c r="AB97" s="20"/>
      <c r="AC97" s="20"/>
      <c r="AD97" s="20"/>
      <c r="AE97" s="20"/>
      <c r="AF97" s="20"/>
      <c r="AG97" s="20"/>
      <c r="AH97" s="15"/>
      <c r="AI97" s="15"/>
      <c r="AJ97" s="15"/>
      <c r="AK97" s="15"/>
    </row>
    <row r="98" spans="28:37" ht="23.25">
      <c r="AB98" s="20"/>
      <c r="AC98" s="20"/>
      <c r="AD98" s="20"/>
      <c r="AE98" s="20"/>
      <c r="AF98" s="20"/>
      <c r="AG98" s="20"/>
      <c r="AH98" s="15"/>
      <c r="AI98" s="15"/>
      <c r="AJ98" s="15"/>
      <c r="AK98" s="15"/>
    </row>
    <row r="99" spans="28:37" ht="23.25">
      <c r="AB99" s="20"/>
      <c r="AC99" s="20"/>
      <c r="AD99" s="20"/>
      <c r="AE99" s="20"/>
      <c r="AF99" s="20"/>
      <c r="AG99" s="20"/>
      <c r="AH99" s="15"/>
      <c r="AI99" s="15"/>
      <c r="AJ99" s="15"/>
      <c r="AK99" s="15"/>
    </row>
    <row r="100" spans="28:37" ht="23.25">
      <c r="AB100" s="20"/>
      <c r="AC100" s="20"/>
      <c r="AD100" s="20"/>
      <c r="AE100" s="20"/>
      <c r="AF100" s="20"/>
      <c r="AG100" s="20"/>
      <c r="AH100" s="15"/>
      <c r="AI100" s="15"/>
      <c r="AJ100" s="15"/>
      <c r="AK100" s="15"/>
    </row>
    <row r="101" spans="28:37" ht="23.25">
      <c r="AB101" s="20"/>
      <c r="AC101" s="20"/>
      <c r="AD101" s="20"/>
      <c r="AE101" s="20"/>
      <c r="AF101" s="20"/>
      <c r="AG101" s="20"/>
      <c r="AH101" s="15"/>
      <c r="AI101" s="15"/>
      <c r="AJ101" s="15"/>
      <c r="AK101" s="15"/>
    </row>
    <row r="102" spans="28:37" ht="23.25">
      <c r="AB102" s="20"/>
      <c r="AC102" s="20"/>
      <c r="AD102" s="20"/>
      <c r="AE102" s="20"/>
      <c r="AF102" s="20"/>
      <c r="AG102" s="20"/>
      <c r="AH102" s="15"/>
      <c r="AI102" s="15"/>
      <c r="AJ102" s="15"/>
      <c r="AK102" s="15"/>
    </row>
    <row r="103" spans="28:37" ht="23.25">
      <c r="AB103" s="20"/>
      <c r="AC103" s="20"/>
      <c r="AD103" s="20"/>
      <c r="AE103" s="20"/>
      <c r="AF103" s="20"/>
      <c r="AG103" s="20"/>
      <c r="AH103" s="15"/>
      <c r="AI103" s="15"/>
      <c r="AJ103" s="15"/>
      <c r="AK103" s="15"/>
    </row>
    <row r="104" spans="28:37" ht="23.25">
      <c r="AB104" s="20"/>
      <c r="AC104" s="20"/>
      <c r="AD104" s="20"/>
      <c r="AE104" s="20"/>
      <c r="AF104" s="20"/>
      <c r="AG104" s="20"/>
      <c r="AH104" s="15"/>
      <c r="AI104" s="15"/>
      <c r="AJ104" s="15"/>
      <c r="AK104" s="15"/>
    </row>
    <row r="105" spans="28:37" ht="23.25">
      <c r="AB105" s="20"/>
      <c r="AC105" s="20"/>
      <c r="AD105" s="20"/>
      <c r="AE105" s="20"/>
      <c r="AF105" s="20"/>
      <c r="AG105" s="20"/>
      <c r="AH105" s="15"/>
      <c r="AI105" s="15"/>
      <c r="AJ105" s="15"/>
      <c r="AK105" s="15"/>
    </row>
    <row r="106" spans="28:37" ht="23.25">
      <c r="AB106" s="20"/>
      <c r="AC106" s="20"/>
      <c r="AD106" s="20"/>
      <c r="AE106" s="20"/>
      <c r="AF106" s="20"/>
      <c r="AG106" s="20"/>
      <c r="AH106" s="15"/>
      <c r="AI106" s="15"/>
      <c r="AJ106" s="15"/>
      <c r="AK106" s="15"/>
    </row>
    <row r="107" spans="28:37" ht="23.25">
      <c r="AB107" s="20"/>
      <c r="AC107" s="20"/>
      <c r="AD107" s="20"/>
      <c r="AE107" s="20"/>
      <c r="AF107" s="20"/>
      <c r="AG107" s="20"/>
      <c r="AH107" s="15"/>
      <c r="AI107" s="15"/>
      <c r="AJ107" s="15"/>
      <c r="AK107" s="15"/>
    </row>
    <row r="108" spans="28:37" ht="23.25">
      <c r="AB108" s="20"/>
      <c r="AC108" s="20"/>
      <c r="AD108" s="20"/>
      <c r="AE108" s="20"/>
      <c r="AF108" s="20"/>
      <c r="AG108" s="20"/>
      <c r="AH108" s="15"/>
      <c r="AI108" s="15"/>
      <c r="AJ108" s="15"/>
      <c r="AK108" s="15"/>
    </row>
    <row r="109" spans="28:37" ht="23.25">
      <c r="AB109" s="20"/>
      <c r="AC109" s="20"/>
      <c r="AD109" s="20"/>
      <c r="AE109" s="20"/>
      <c r="AF109" s="20"/>
      <c r="AG109" s="20"/>
      <c r="AH109" s="15"/>
      <c r="AI109" s="15"/>
      <c r="AJ109" s="15"/>
      <c r="AK109" s="15"/>
    </row>
    <row r="110" spans="28:37" ht="23.25">
      <c r="AB110" s="20"/>
      <c r="AC110" s="20"/>
      <c r="AD110" s="20"/>
      <c r="AE110" s="20"/>
      <c r="AF110" s="20"/>
      <c r="AG110" s="20"/>
      <c r="AH110" s="15"/>
      <c r="AI110" s="15"/>
      <c r="AJ110" s="15"/>
      <c r="AK110" s="15"/>
    </row>
    <row r="111" spans="28:37" ht="23.25">
      <c r="AB111" s="20"/>
      <c r="AC111" s="20"/>
      <c r="AD111" s="20"/>
      <c r="AE111" s="20"/>
      <c r="AF111" s="20"/>
      <c r="AG111" s="20"/>
      <c r="AH111" s="15"/>
      <c r="AI111" s="15"/>
      <c r="AJ111" s="15"/>
      <c r="AK111" s="15"/>
    </row>
    <row r="112" spans="28:37" ht="23.25">
      <c r="AB112" s="20"/>
      <c r="AC112" s="20"/>
      <c r="AD112" s="20"/>
      <c r="AE112" s="20"/>
      <c r="AF112" s="20"/>
      <c r="AG112" s="20"/>
    </row>
    <row r="113" spans="28:33" ht="23.25">
      <c r="AB113" s="20"/>
      <c r="AC113" s="20"/>
      <c r="AD113" s="20"/>
      <c r="AE113" s="20"/>
      <c r="AF113" s="20"/>
      <c r="AG113" s="20"/>
    </row>
    <row r="114" spans="28:33" ht="23.25">
      <c r="AB114" s="20"/>
      <c r="AC114" s="20"/>
      <c r="AD114" s="20"/>
      <c r="AE114" s="20"/>
      <c r="AF114" s="20"/>
      <c r="AG114" s="20"/>
    </row>
    <row r="115" spans="28:33" ht="23.25">
      <c r="AB115" s="20"/>
      <c r="AC115" s="20"/>
      <c r="AD115" s="20"/>
      <c r="AE115" s="20"/>
      <c r="AF115" s="20"/>
      <c r="AG115" s="20"/>
    </row>
    <row r="116" spans="28:33" ht="23.25">
      <c r="AB116" s="20"/>
      <c r="AC116" s="20"/>
      <c r="AD116" s="20"/>
      <c r="AE116" s="20"/>
      <c r="AF116" s="20"/>
      <c r="AG116" s="20"/>
    </row>
    <row r="117" spans="28:33" ht="23.25">
      <c r="AB117" s="20"/>
      <c r="AC117" s="20"/>
      <c r="AD117" s="20"/>
      <c r="AE117" s="20"/>
      <c r="AF117" s="20"/>
      <c r="AG117" s="20"/>
    </row>
    <row r="118" spans="28:33" ht="23.25">
      <c r="AB118" s="20"/>
      <c r="AC118" s="20"/>
      <c r="AD118" s="20"/>
      <c r="AE118" s="20"/>
      <c r="AF118" s="20"/>
      <c r="AG118" s="20"/>
    </row>
    <row r="119" spans="28:33" ht="23.25">
      <c r="AB119" s="20"/>
      <c r="AC119" s="20"/>
      <c r="AD119" s="20"/>
      <c r="AE119" s="20"/>
      <c r="AF119" s="20"/>
      <c r="AG119" s="20"/>
    </row>
  </sheetData>
  <mergeCells count="34">
    <mergeCell ref="I5:J5"/>
    <mergeCell ref="K5:L5"/>
    <mergeCell ref="M5:M6"/>
    <mergeCell ref="N5:O5"/>
    <mergeCell ref="P5:Q5"/>
    <mergeCell ref="BD5:BE5"/>
    <mergeCell ref="AV5:AV6"/>
    <mergeCell ref="AW5:AX5"/>
    <mergeCell ref="AY5:AZ5"/>
    <mergeCell ref="BA5:BA6"/>
    <mergeCell ref="BB5:BC5"/>
    <mergeCell ref="AR5:AS5"/>
    <mergeCell ref="AT5:AU5"/>
    <mergeCell ref="AG5:AG6"/>
    <mergeCell ref="AH5:AI5"/>
    <mergeCell ref="AL5:AL6"/>
    <mergeCell ref="AM5:AN5"/>
    <mergeCell ref="AO5:AP5"/>
    <mergeCell ref="AQ5:AQ6"/>
    <mergeCell ref="AJ5:AK5"/>
    <mergeCell ref="AB5:AB6"/>
    <mergeCell ref="AC5:AD5"/>
    <mergeCell ref="AE5:AF5"/>
    <mergeCell ref="S5:T5"/>
    <mergeCell ref="U5:V5"/>
    <mergeCell ref="X5:Y5"/>
    <mergeCell ref="Z5:AA5"/>
    <mergeCell ref="W5:W6"/>
    <mergeCell ref="AV4:BE4"/>
    <mergeCell ref="A3:AA3"/>
    <mergeCell ref="H4:Q4"/>
    <mergeCell ref="R4:AA4"/>
    <mergeCell ref="AB4:AK4"/>
    <mergeCell ref="AL4:AU4"/>
  </mergeCells>
  <conditionalFormatting sqref="R14:Z33 Y13:Z13">
    <cfRule type="cellIs" dxfId="15" priority="6" operator="equal">
      <formula>" "</formula>
    </cfRule>
  </conditionalFormatting>
  <conditionalFormatting sqref="S34:V59">
    <cfRule type="cellIs" dxfId="14" priority="9" operator="equal">
      <formula>" "</formula>
    </cfRule>
  </conditionalFormatting>
  <conditionalFormatting sqref="Y12:Z12">
    <cfRule type="cellIs" dxfId="13" priority="8" operator="equal">
      <formula>" "</formula>
    </cfRule>
  </conditionalFormatting>
  <conditionalFormatting sqref="R13">
    <cfRule type="cellIs" dxfId="12" priority="3" operator="equal">
      <formula>" "</formula>
    </cfRule>
  </conditionalFormatting>
  <conditionalFormatting sqref="S14:V33">
    <cfRule type="cellIs" dxfId="11" priority="5" operator="equal">
      <formula>" "</formula>
    </cfRule>
  </conditionalFormatting>
  <conditionalFormatting sqref="R12 W12:X12">
    <cfRule type="cellIs" dxfId="10" priority="4" operator="equal">
      <formula>" "</formula>
    </cfRule>
  </conditionalFormatting>
  <conditionalFormatting sqref="W13:X13">
    <cfRule type="cellIs" dxfId="9" priority="2" operator="equal">
      <formula>" "</formula>
    </cfRule>
  </conditionalFormatting>
  <conditionalFormatting sqref="S12:V13">
    <cfRule type="cellIs" dxfId="8"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1" orientation="landscape" r:id="rId1"/>
  <colBreaks count="1" manualBreakCount="1">
    <brk id="2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AL100"/>
  <sheetViews>
    <sheetView topLeftCell="J1" zoomScale="50" zoomScaleNormal="50" workbookViewId="0" xr3:uid="{842E5F09-E766-5B8D-85AF-A39847EA96FD}">
      <pane ySplit="1" topLeftCell="A8" activePane="bottomLeft" state="frozen"/>
      <selection pane="bottomLeft" activeCell="O20" sqref="O20:O21"/>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52.5703125" style="1" customWidth="1"/>
    <col min="5" max="5" width="38.42578125" style="1" customWidth="1"/>
    <col min="6" max="6" width="48.7109375" style="1" bestFit="1" customWidth="1"/>
    <col min="7" max="7" width="17.7109375" style="1" customWidth="1"/>
    <col min="8" max="13" width="29.140625" style="2" customWidth="1"/>
    <col min="14" max="14" width="31.140625" style="1" customWidth="1"/>
    <col min="15" max="15" width="37.140625" style="1" customWidth="1"/>
    <col min="16" max="16" width="39.42578125" style="1" customWidth="1"/>
    <col min="17" max="17" width="29.7109375" style="1" customWidth="1"/>
    <col min="18" max="18" width="31.140625" style="1" customWidth="1"/>
    <col min="19" max="19" width="29.42578125" style="1" customWidth="1"/>
    <col min="20" max="20" width="39.140625" style="1" customWidth="1"/>
    <col min="21" max="22" width="38.28515625" style="1" customWidth="1"/>
    <col min="23" max="23" width="29.7109375" style="1" customWidth="1"/>
    <col min="24" max="24" width="31.140625" style="1" customWidth="1"/>
    <col min="25" max="25" width="29.7109375" style="1" customWidth="1"/>
    <col min="26" max="26" width="30.5703125" style="1" customWidth="1"/>
    <col min="27" max="27" width="47.140625" style="1" customWidth="1"/>
    <col min="28" max="28" width="40.85546875" style="1" customWidth="1"/>
    <col min="29" max="29" width="34.5703125" style="1" customWidth="1"/>
    <col min="30" max="30" width="29.7109375" style="1" customWidth="1"/>
    <col min="31" max="37" width="29.140625" style="1" customWidth="1"/>
    <col min="38" max="16384" width="11.42578125" style="1"/>
  </cols>
  <sheetData>
    <row r="3" spans="1:38" ht="30.75" thickBot="1">
      <c r="A3" s="190" t="s">
        <v>90</v>
      </c>
      <c r="B3" s="190"/>
      <c r="C3" s="190"/>
      <c r="D3" s="190"/>
      <c r="E3" s="190"/>
      <c r="F3" s="190"/>
      <c r="G3" s="190"/>
      <c r="H3" s="190"/>
      <c r="I3" s="190"/>
      <c r="J3" s="190"/>
      <c r="K3" s="190"/>
      <c r="L3" s="190"/>
      <c r="M3" s="190"/>
    </row>
    <row r="4" spans="1:38" ht="47.25" thickBot="1">
      <c r="A4" s="6"/>
      <c r="B4" s="6"/>
      <c r="C4" s="6"/>
      <c r="D4" s="6"/>
      <c r="E4" s="6"/>
      <c r="F4" s="6"/>
      <c r="G4" s="6"/>
      <c r="H4" s="187" t="s">
        <v>70</v>
      </c>
      <c r="I4" s="188"/>
      <c r="J4" s="188"/>
      <c r="K4" s="188"/>
      <c r="L4" s="188"/>
      <c r="M4" s="189"/>
      <c r="N4" s="187" t="s">
        <v>2</v>
      </c>
      <c r="O4" s="188"/>
      <c r="P4" s="188"/>
      <c r="Q4" s="188"/>
      <c r="R4" s="188"/>
      <c r="S4" s="189"/>
      <c r="T4" s="187" t="s">
        <v>3</v>
      </c>
      <c r="U4" s="188"/>
      <c r="V4" s="188"/>
      <c r="W4" s="188"/>
      <c r="X4" s="188"/>
      <c r="Y4" s="189"/>
      <c r="Z4" s="187" t="s">
        <v>4</v>
      </c>
      <c r="AA4" s="188"/>
      <c r="AB4" s="188"/>
      <c r="AC4" s="188"/>
      <c r="AD4" s="188"/>
      <c r="AE4" s="189"/>
      <c r="AF4" s="187" t="s">
        <v>5</v>
      </c>
      <c r="AG4" s="188"/>
      <c r="AH4" s="188"/>
      <c r="AI4" s="188"/>
      <c r="AJ4" s="188"/>
      <c r="AK4" s="189"/>
    </row>
    <row r="5" spans="1:38" ht="128.25" customHeight="1">
      <c r="A5" s="7" t="s">
        <v>71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8" ht="234.75" customHeight="1">
      <c r="A6" s="11" t="s">
        <v>76</v>
      </c>
      <c r="B6" s="11" t="s">
        <v>27</v>
      </c>
      <c r="C6" s="11" t="s">
        <v>91</v>
      </c>
      <c r="D6" s="11" t="s">
        <v>92</v>
      </c>
      <c r="E6" s="11" t="s">
        <v>93</v>
      </c>
      <c r="F6" s="12" t="s">
        <v>24</v>
      </c>
      <c r="G6" s="12" t="s">
        <v>25</v>
      </c>
      <c r="H6" s="13">
        <f>(I6/J6)</f>
        <v>0.97058823529411764</v>
      </c>
      <c r="I6" s="14">
        <f>+O6+U6+AA6+AG6</f>
        <v>99</v>
      </c>
      <c r="J6" s="14">
        <f>+P6+V6+AB6+AH6</f>
        <v>102</v>
      </c>
      <c r="K6" s="13">
        <f>(L6/M6)</f>
        <v>0.84615384615384615</v>
      </c>
      <c r="L6" s="14">
        <f>+R6+X6+AD6+AJ6</f>
        <v>11</v>
      </c>
      <c r="M6" s="14">
        <f>+S6+Y6+AE6+AK6</f>
        <v>13</v>
      </c>
      <c r="N6" s="13">
        <f>(O6/P6)</f>
        <v>0.875</v>
      </c>
      <c r="O6" s="14">
        <v>14</v>
      </c>
      <c r="P6" s="14">
        <v>16</v>
      </c>
      <c r="Q6" s="13">
        <f>(R6/S6)</f>
        <v>0.84615384615384615</v>
      </c>
      <c r="R6" s="14">
        <f>+O10</f>
        <v>11</v>
      </c>
      <c r="S6" s="14">
        <f>+P10</f>
        <v>13</v>
      </c>
      <c r="T6" s="13">
        <f>(U6/V6)</f>
        <v>1.04</v>
      </c>
      <c r="U6" s="14">
        <v>26</v>
      </c>
      <c r="V6" s="14">
        <v>25</v>
      </c>
      <c r="W6" s="13" t="e">
        <f>(X6/Y6)</f>
        <v>#DIV/0!</v>
      </c>
      <c r="X6" s="14"/>
      <c r="Y6" s="14"/>
      <c r="Z6" s="13">
        <f>(AA6/AB6)</f>
        <v>0.94</v>
      </c>
      <c r="AA6" s="14">
        <v>47</v>
      </c>
      <c r="AB6" s="14">
        <v>50</v>
      </c>
      <c r="AC6" s="13" t="e">
        <f>(AD6/AE6)</f>
        <v>#DIV/0!</v>
      </c>
      <c r="AD6" s="14"/>
      <c r="AE6" s="14"/>
      <c r="AF6" s="13">
        <f>(AG6/AH6)</f>
        <v>1.0909090909090908</v>
      </c>
      <c r="AG6" s="14">
        <v>12</v>
      </c>
      <c r="AH6" s="14">
        <v>11</v>
      </c>
      <c r="AI6" s="13" t="e">
        <f>(AJ6/AK6)</f>
        <v>#DIV/0!</v>
      </c>
      <c r="AJ6" s="14"/>
      <c r="AK6" s="14"/>
    </row>
    <row r="8" spans="1:38" s="15" customFormat="1" ht="93">
      <c r="J8" s="16"/>
      <c r="K8" s="16"/>
      <c r="L8" s="16"/>
      <c r="M8" s="16"/>
      <c r="O8" s="33" t="s">
        <v>94</v>
      </c>
      <c r="P8" s="17" t="s">
        <v>95</v>
      </c>
      <c r="Q8" s="17" t="s">
        <v>96</v>
      </c>
      <c r="R8" s="34" t="s">
        <v>97</v>
      </c>
      <c r="S8" s="17" t="s">
        <v>85</v>
      </c>
      <c r="U8" s="33" t="s">
        <v>94</v>
      </c>
      <c r="V8" s="17" t="s">
        <v>95</v>
      </c>
      <c r="W8" s="17" t="s">
        <v>96</v>
      </c>
      <c r="X8" s="34" t="s">
        <v>97</v>
      </c>
      <c r="Y8" s="17" t="s">
        <v>85</v>
      </c>
      <c r="AA8" s="33" t="s">
        <v>94</v>
      </c>
      <c r="AB8" s="17" t="s">
        <v>95</v>
      </c>
      <c r="AC8" s="17" t="s">
        <v>96</v>
      </c>
      <c r="AD8" s="34" t="s">
        <v>97</v>
      </c>
      <c r="AE8" s="17" t="s">
        <v>85</v>
      </c>
      <c r="AG8" s="33" t="s">
        <v>94</v>
      </c>
      <c r="AH8" s="17" t="s">
        <v>95</v>
      </c>
      <c r="AI8" s="17" t="s">
        <v>96</v>
      </c>
      <c r="AJ8" s="34" t="s">
        <v>97</v>
      </c>
      <c r="AK8" s="17" t="s">
        <v>85</v>
      </c>
    </row>
    <row r="9" spans="1:38" s="15" customFormat="1" ht="23.25">
      <c r="J9" s="16"/>
      <c r="K9" s="16"/>
      <c r="L9" s="16"/>
      <c r="M9" s="16"/>
      <c r="N9" s="15" t="s">
        <v>86</v>
      </c>
      <c r="O9" s="15" t="s">
        <v>87</v>
      </c>
      <c r="P9" s="15" t="s">
        <v>87</v>
      </c>
      <c r="Q9" s="18"/>
      <c r="R9" s="16"/>
      <c r="S9" s="15" t="s">
        <v>98</v>
      </c>
      <c r="T9" s="15" t="s">
        <v>86</v>
      </c>
      <c r="U9" s="15" t="s">
        <v>87</v>
      </c>
      <c r="V9" s="15" t="s">
        <v>87</v>
      </c>
      <c r="W9" s="18"/>
      <c r="X9" s="16"/>
      <c r="Y9" s="15" t="s">
        <v>98</v>
      </c>
      <c r="Z9" s="15" t="s">
        <v>86</v>
      </c>
      <c r="AA9" s="15" t="s">
        <v>87</v>
      </c>
      <c r="AB9" s="15" t="s">
        <v>87</v>
      </c>
      <c r="AC9" s="18"/>
      <c r="AD9" s="16"/>
      <c r="AE9" s="15" t="s">
        <v>98</v>
      </c>
      <c r="AF9" s="15" t="s">
        <v>86</v>
      </c>
      <c r="AG9" s="15" t="s">
        <v>87</v>
      </c>
      <c r="AH9" s="15" t="s">
        <v>87</v>
      </c>
      <c r="AI9" s="18"/>
      <c r="AJ9" s="16"/>
      <c r="AK9" s="15" t="s">
        <v>98</v>
      </c>
    </row>
    <row r="10" spans="1:38" s="15" customFormat="1" ht="33.75">
      <c r="J10" s="16"/>
      <c r="K10" s="16"/>
      <c r="L10" s="16"/>
      <c r="M10" s="16"/>
      <c r="O10" s="35">
        <f>COUNTA(O11:O63)</f>
        <v>11</v>
      </c>
      <c r="P10" s="35">
        <f>COUNTA(P11:P63)</f>
        <v>13</v>
      </c>
      <c r="Q10" s="18"/>
      <c r="R10" s="16"/>
      <c r="U10" s="35">
        <f>COUNTA(U11:U63)</f>
        <v>0</v>
      </c>
      <c r="V10" s="35">
        <f>COUNTA(V11:V63)</f>
        <v>0</v>
      </c>
      <c r="AA10" s="35">
        <f>COUNTA(AA11:AA87)</f>
        <v>0</v>
      </c>
      <c r="AB10" s="35">
        <f>COUNTA(AB11:AB87)</f>
        <v>0</v>
      </c>
      <c r="AG10" s="35">
        <f>COUNTA(AG11:AG63)</f>
        <v>0</v>
      </c>
      <c r="AH10" s="35">
        <f>COUNTA(AH11:AH63)</f>
        <v>0</v>
      </c>
    </row>
    <row r="11" spans="1:38" s="84" customFormat="1" ht="23.25">
      <c r="J11" s="161"/>
      <c r="K11" s="161"/>
      <c r="L11" s="161"/>
      <c r="M11" s="161"/>
      <c r="N11" s="36" t="s">
        <v>99</v>
      </c>
      <c r="O11" s="37" t="s">
        <v>100</v>
      </c>
      <c r="P11" s="37"/>
      <c r="Q11" s="38">
        <v>43122</v>
      </c>
      <c r="R11" s="39">
        <v>43082</v>
      </c>
      <c r="S11" s="152" t="s">
        <v>101</v>
      </c>
      <c r="T11" s="36"/>
      <c r="U11" s="43"/>
      <c r="V11" s="43"/>
      <c r="W11" s="42"/>
      <c r="X11" s="42"/>
      <c r="Z11" s="162"/>
      <c r="AA11" s="43"/>
      <c r="AB11" s="152"/>
      <c r="AC11" s="163"/>
      <c r="AD11" s="164"/>
    </row>
    <row r="12" spans="1:38" s="84" customFormat="1" ht="23.25">
      <c r="J12" s="161"/>
      <c r="K12" s="161"/>
      <c r="L12" s="161"/>
      <c r="M12" s="161"/>
      <c r="N12" s="36" t="s">
        <v>102</v>
      </c>
      <c r="O12" s="37" t="s">
        <v>103</v>
      </c>
      <c r="P12" s="37"/>
      <c r="Q12" s="38">
        <v>43130</v>
      </c>
      <c r="R12" s="39">
        <v>43083</v>
      </c>
      <c r="S12" s="152"/>
      <c r="T12" s="36"/>
      <c r="U12" s="43"/>
      <c r="V12" s="43"/>
      <c r="W12" s="42"/>
      <c r="X12" s="42"/>
      <c r="Z12" s="162"/>
      <c r="AA12" s="43"/>
      <c r="AB12" s="152"/>
      <c r="AC12" s="163"/>
      <c r="AD12" s="164"/>
    </row>
    <row r="13" spans="1:38" s="84" customFormat="1" ht="23.25">
      <c r="J13" s="161"/>
      <c r="K13" s="161"/>
      <c r="L13" s="161"/>
      <c r="M13" s="161"/>
      <c r="N13" s="36" t="s">
        <v>102</v>
      </c>
      <c r="O13" s="37" t="s">
        <v>104</v>
      </c>
      <c r="P13" s="37"/>
      <c r="Q13" s="38">
        <v>43151</v>
      </c>
      <c r="R13" s="39">
        <v>43083</v>
      </c>
      <c r="S13" s="152" t="s">
        <v>101</v>
      </c>
      <c r="T13" s="36"/>
      <c r="U13" s="43"/>
      <c r="V13" s="152"/>
      <c r="W13" s="42"/>
      <c r="X13" s="39"/>
      <c r="Z13" s="162"/>
      <c r="AA13" s="43"/>
      <c r="AB13" s="152"/>
      <c r="AC13" s="163"/>
      <c r="AD13" s="164"/>
    </row>
    <row r="14" spans="1:38" s="84" customFormat="1" ht="23.25">
      <c r="J14" s="161"/>
      <c r="K14" s="161"/>
      <c r="L14" s="161"/>
      <c r="M14" s="161"/>
      <c r="N14" s="36" t="s">
        <v>105</v>
      </c>
      <c r="O14" s="43" t="s">
        <v>106</v>
      </c>
      <c r="P14" s="43" t="s">
        <v>106</v>
      </c>
      <c r="Q14" s="44">
        <v>43181</v>
      </c>
      <c r="R14" s="39">
        <v>43150</v>
      </c>
      <c r="S14" s="152" t="s">
        <v>101</v>
      </c>
      <c r="T14" s="36"/>
      <c r="U14" s="43"/>
      <c r="V14" s="152"/>
      <c r="W14" s="42"/>
      <c r="X14" s="39"/>
      <c r="Z14" s="162"/>
      <c r="AA14" s="36"/>
      <c r="AB14" s="152"/>
      <c r="AC14" s="163"/>
      <c r="AD14" s="164"/>
      <c r="AI14" s="165"/>
      <c r="AJ14" s="165"/>
      <c r="AK14" s="165"/>
      <c r="AL14" s="165"/>
    </row>
    <row r="15" spans="1:38" s="84" customFormat="1" ht="23.25">
      <c r="J15" s="161"/>
      <c r="K15" s="161"/>
      <c r="L15" s="161"/>
      <c r="M15" s="161"/>
      <c r="N15" s="36" t="s">
        <v>105</v>
      </c>
      <c r="O15" s="43"/>
      <c r="P15" s="43" t="s">
        <v>107</v>
      </c>
      <c r="Q15" s="44"/>
      <c r="R15" s="39">
        <v>43181</v>
      </c>
      <c r="S15" s="152" t="s">
        <v>108</v>
      </c>
      <c r="T15" s="36"/>
      <c r="U15" s="43"/>
      <c r="V15" s="152"/>
      <c r="W15" s="42"/>
      <c r="X15" s="39"/>
      <c r="Z15" s="162"/>
      <c r="AA15" s="36"/>
      <c r="AB15" s="152"/>
      <c r="AC15" s="163"/>
      <c r="AD15" s="164"/>
      <c r="AI15" s="165"/>
      <c r="AJ15" s="165"/>
      <c r="AK15" s="165"/>
      <c r="AL15" s="165"/>
    </row>
    <row r="16" spans="1:38" s="84" customFormat="1" ht="23.25">
      <c r="J16" s="161"/>
      <c r="K16" s="161"/>
      <c r="L16" s="161"/>
      <c r="M16" s="161"/>
      <c r="N16" s="36" t="s">
        <v>105</v>
      </c>
      <c r="O16" s="43"/>
      <c r="P16" s="43" t="s">
        <v>109</v>
      </c>
      <c r="Q16" s="38"/>
      <c r="R16" s="39">
        <v>43181</v>
      </c>
      <c r="S16" s="152" t="s">
        <v>108</v>
      </c>
      <c r="T16" s="36"/>
      <c r="U16" s="43"/>
      <c r="V16" s="152"/>
      <c r="W16" s="42"/>
      <c r="X16" s="39"/>
      <c r="Z16" s="162"/>
      <c r="AA16" s="36"/>
      <c r="AB16" s="152"/>
      <c r="AC16" s="163"/>
      <c r="AD16" s="164"/>
      <c r="AI16" s="165"/>
      <c r="AL16" s="165"/>
    </row>
    <row r="17" spans="8:38" s="84" customFormat="1" ht="23.25">
      <c r="J17" s="161"/>
      <c r="K17" s="161"/>
      <c r="L17" s="161"/>
      <c r="M17" s="161"/>
      <c r="N17" s="36" t="s">
        <v>110</v>
      </c>
      <c r="O17" s="43" t="s">
        <v>111</v>
      </c>
      <c r="P17" s="43"/>
      <c r="Q17" s="38">
        <v>43143</v>
      </c>
      <c r="R17" s="39">
        <v>43070</v>
      </c>
      <c r="S17" s="152" t="s">
        <v>101</v>
      </c>
      <c r="T17" s="36"/>
      <c r="U17" s="43"/>
      <c r="V17" s="152"/>
      <c r="W17" s="42"/>
      <c r="X17" s="39"/>
      <c r="Z17" s="162"/>
      <c r="AA17" s="36"/>
      <c r="AB17" s="152"/>
      <c r="AC17" s="163"/>
      <c r="AD17" s="164"/>
      <c r="AI17" s="165"/>
      <c r="AL17" s="165"/>
    </row>
    <row r="18" spans="8:38" s="84" customFormat="1" ht="23.25">
      <c r="J18" s="161"/>
      <c r="K18" s="161"/>
      <c r="L18" s="161"/>
      <c r="M18" s="161"/>
      <c r="N18" s="36" t="s">
        <v>110</v>
      </c>
      <c r="O18" s="43"/>
      <c r="P18" s="43" t="s">
        <v>112</v>
      </c>
      <c r="Q18" s="38"/>
      <c r="R18" s="39">
        <v>43171</v>
      </c>
      <c r="S18" s="152" t="s">
        <v>108</v>
      </c>
      <c r="T18" s="36"/>
      <c r="U18" s="43"/>
      <c r="V18" s="152"/>
      <c r="W18" s="42"/>
      <c r="X18" s="39"/>
      <c r="Z18" s="162"/>
      <c r="AA18" s="36"/>
      <c r="AB18" s="152"/>
      <c r="AC18" s="163"/>
      <c r="AD18" s="164"/>
      <c r="AI18" s="165"/>
      <c r="AJ18" s="165"/>
      <c r="AK18" s="165"/>
      <c r="AL18" s="165"/>
    </row>
    <row r="19" spans="8:38" s="84" customFormat="1" ht="23.25">
      <c r="J19" s="161"/>
      <c r="K19" s="161"/>
      <c r="L19" s="161"/>
      <c r="M19" s="161"/>
      <c r="N19" s="36" t="s">
        <v>113</v>
      </c>
      <c r="O19" s="43" t="s">
        <v>114</v>
      </c>
      <c r="P19" s="43" t="s">
        <v>114</v>
      </c>
      <c r="Q19" s="38">
        <v>43161</v>
      </c>
      <c r="R19" s="39">
        <v>43129</v>
      </c>
      <c r="S19" s="152" t="s">
        <v>101</v>
      </c>
      <c r="T19" s="36"/>
      <c r="U19" s="43"/>
      <c r="V19" s="152"/>
      <c r="W19" s="42"/>
      <c r="X19" s="39"/>
      <c r="Z19" s="162"/>
      <c r="AA19" s="36"/>
      <c r="AB19" s="152"/>
      <c r="AC19" s="163"/>
      <c r="AD19" s="164"/>
      <c r="AI19" s="165"/>
      <c r="AJ19" s="165"/>
      <c r="AK19" s="165"/>
      <c r="AL19" s="165"/>
    </row>
    <row r="20" spans="8:38" s="84" customFormat="1" ht="23.25">
      <c r="J20" s="161"/>
      <c r="K20" s="161"/>
      <c r="L20" s="161"/>
      <c r="M20" s="161"/>
      <c r="N20" s="36" t="s">
        <v>115</v>
      </c>
      <c r="O20" s="43">
        <v>292533</v>
      </c>
      <c r="P20" s="43"/>
      <c r="Q20" s="38">
        <v>43110</v>
      </c>
      <c r="R20" s="39">
        <v>43056</v>
      </c>
      <c r="S20" s="152" t="s">
        <v>101</v>
      </c>
      <c r="T20" s="36"/>
      <c r="U20" s="43"/>
      <c r="V20" s="152"/>
      <c r="W20" s="42"/>
      <c r="X20" s="39"/>
      <c r="Z20" s="162"/>
      <c r="AA20" s="36"/>
      <c r="AB20" s="152"/>
      <c r="AC20" s="163"/>
      <c r="AD20" s="164"/>
    </row>
    <row r="21" spans="8:38" s="84" customFormat="1" ht="23.25">
      <c r="H21" s="161"/>
      <c r="I21" s="161"/>
      <c r="J21" s="161"/>
      <c r="K21" s="161"/>
      <c r="L21" s="161"/>
      <c r="M21" s="161"/>
      <c r="N21" s="36" t="s">
        <v>115</v>
      </c>
      <c r="O21" s="43">
        <v>292545</v>
      </c>
      <c r="P21" s="43"/>
      <c r="Q21" s="38">
        <v>43126</v>
      </c>
      <c r="R21" s="39">
        <v>43056</v>
      </c>
      <c r="S21" s="152" t="s">
        <v>101</v>
      </c>
      <c r="T21" s="36"/>
      <c r="U21" s="43"/>
      <c r="V21" s="152"/>
      <c r="W21" s="42"/>
      <c r="X21" s="39"/>
      <c r="Z21" s="162"/>
      <c r="AA21" s="36"/>
      <c r="AB21" s="152"/>
      <c r="AC21" s="163"/>
      <c r="AD21" s="164"/>
    </row>
    <row r="22" spans="8:38" s="84" customFormat="1" ht="23.25">
      <c r="H22" s="161"/>
      <c r="I22" s="161"/>
      <c r="J22" s="161"/>
      <c r="K22" s="161"/>
      <c r="L22" s="161"/>
      <c r="M22" s="161"/>
      <c r="N22" s="36" t="s">
        <v>115</v>
      </c>
      <c r="O22" s="43">
        <v>292474</v>
      </c>
      <c r="P22" s="43"/>
      <c r="Q22" s="38">
        <v>43130</v>
      </c>
      <c r="R22" s="39">
        <v>43056</v>
      </c>
      <c r="S22" s="152" t="s">
        <v>101</v>
      </c>
      <c r="T22" s="36"/>
      <c r="U22" s="43"/>
      <c r="V22" s="152"/>
      <c r="W22" s="42"/>
      <c r="X22" s="39"/>
      <c r="Z22" s="162"/>
      <c r="AA22" s="36"/>
      <c r="AB22" s="152"/>
      <c r="AC22" s="163"/>
      <c r="AD22" s="164"/>
    </row>
    <row r="23" spans="8:38" s="84" customFormat="1" ht="23.25">
      <c r="H23" s="161"/>
      <c r="I23" s="161"/>
      <c r="J23" s="161"/>
      <c r="K23" s="161"/>
      <c r="L23" s="161"/>
      <c r="M23" s="161"/>
      <c r="N23" s="36" t="s">
        <v>115</v>
      </c>
      <c r="O23" s="43">
        <v>292518</v>
      </c>
      <c r="P23" s="43"/>
      <c r="Q23" s="38">
        <v>43159</v>
      </c>
      <c r="R23" s="39">
        <v>43056</v>
      </c>
      <c r="S23" s="152" t="s">
        <v>101</v>
      </c>
      <c r="T23" s="36"/>
      <c r="U23" s="43"/>
      <c r="V23" s="152"/>
      <c r="W23" s="42"/>
      <c r="X23" s="39"/>
      <c r="Z23" s="36"/>
      <c r="AA23" s="166"/>
      <c r="AB23" s="152"/>
      <c r="AC23" s="163"/>
      <c r="AD23" s="164"/>
    </row>
    <row r="24" spans="8:38" s="84" customFormat="1" ht="23.25">
      <c r="H24" s="161"/>
      <c r="I24" s="161"/>
      <c r="J24" s="161"/>
      <c r="K24" s="161"/>
      <c r="L24" s="161"/>
      <c r="M24" s="161"/>
      <c r="N24" s="36" t="s">
        <v>113</v>
      </c>
      <c r="O24" s="43"/>
      <c r="P24" s="43" t="s">
        <v>116</v>
      </c>
      <c r="Q24" s="38"/>
      <c r="R24" s="39">
        <v>43129</v>
      </c>
      <c r="S24" s="152" t="s">
        <v>108</v>
      </c>
      <c r="T24" s="36"/>
      <c r="U24" s="43"/>
      <c r="V24" s="152"/>
      <c r="W24" s="42"/>
      <c r="X24" s="39"/>
      <c r="Z24" s="36"/>
      <c r="AA24" s="166"/>
      <c r="AB24" s="43"/>
      <c r="AC24" s="163"/>
      <c r="AD24" s="164"/>
    </row>
    <row r="25" spans="8:38" s="84" customFormat="1" ht="23.25">
      <c r="H25" s="161"/>
      <c r="I25" s="161"/>
      <c r="J25" s="161"/>
      <c r="K25" s="161"/>
      <c r="L25" s="161"/>
      <c r="M25" s="161"/>
      <c r="N25" s="36" t="s">
        <v>117</v>
      </c>
      <c r="O25" s="43"/>
      <c r="P25" s="43" t="s">
        <v>118</v>
      </c>
      <c r="Q25" s="38"/>
      <c r="R25" s="39">
        <v>43175</v>
      </c>
      <c r="S25" s="152" t="s">
        <v>108</v>
      </c>
      <c r="T25" s="36"/>
      <c r="U25" s="43"/>
      <c r="V25" s="152"/>
      <c r="W25" s="42"/>
      <c r="X25" s="39"/>
      <c r="Z25" s="36"/>
      <c r="AA25" s="166"/>
      <c r="AB25" s="43"/>
      <c r="AC25" s="163"/>
      <c r="AD25" s="164"/>
    </row>
    <row r="26" spans="8:38" s="84" customFormat="1" ht="23.25">
      <c r="H26" s="161"/>
      <c r="I26" s="161"/>
      <c r="J26" s="161"/>
      <c r="K26" s="161"/>
      <c r="L26" s="161"/>
      <c r="M26" s="161"/>
      <c r="N26" s="36" t="s">
        <v>119</v>
      </c>
      <c r="O26" s="43"/>
      <c r="P26" s="43" t="s">
        <v>120</v>
      </c>
      <c r="Q26" s="38"/>
      <c r="R26" s="39">
        <v>43165</v>
      </c>
      <c r="S26" s="152" t="s">
        <v>108</v>
      </c>
      <c r="T26" s="36"/>
      <c r="U26" s="43"/>
      <c r="V26" s="152"/>
      <c r="W26" s="42"/>
      <c r="X26" s="39"/>
      <c r="Z26" s="162"/>
      <c r="AA26" s="151"/>
      <c r="AB26" s="147"/>
      <c r="AC26" s="163"/>
      <c r="AD26" s="164"/>
    </row>
    <row r="27" spans="8:38" s="84" customFormat="1" ht="23.25">
      <c r="H27" s="161"/>
      <c r="I27" s="161"/>
      <c r="J27" s="161"/>
      <c r="K27" s="161"/>
      <c r="L27" s="161"/>
      <c r="M27" s="161"/>
      <c r="N27" s="36" t="s">
        <v>121</v>
      </c>
      <c r="O27" s="43"/>
      <c r="P27" s="43" t="s">
        <v>122</v>
      </c>
      <c r="Q27" s="38"/>
      <c r="R27" s="39">
        <v>43180</v>
      </c>
      <c r="S27" s="152" t="s">
        <v>108</v>
      </c>
      <c r="T27" s="36"/>
      <c r="U27" s="43"/>
      <c r="V27" s="152"/>
      <c r="W27" s="42"/>
      <c r="X27" s="39"/>
      <c r="Z27" s="162"/>
      <c r="AA27" s="167"/>
      <c r="AB27" s="167"/>
      <c r="AC27" s="168"/>
      <c r="AD27" s="164"/>
    </row>
    <row r="28" spans="8:38" s="84" customFormat="1" ht="23.25">
      <c r="H28" s="161"/>
      <c r="I28" s="161"/>
      <c r="J28" s="161"/>
      <c r="K28" s="161"/>
      <c r="L28" s="161"/>
      <c r="M28" s="161"/>
      <c r="N28" s="36" t="s">
        <v>123</v>
      </c>
      <c r="O28" s="43"/>
      <c r="P28" s="43" t="s">
        <v>124</v>
      </c>
      <c r="Q28" s="39"/>
      <c r="R28" s="39">
        <v>43185</v>
      </c>
      <c r="S28" s="152" t="s">
        <v>108</v>
      </c>
      <c r="T28" s="36"/>
      <c r="U28" s="43"/>
      <c r="V28" s="152"/>
      <c r="W28" s="42"/>
      <c r="X28" s="39"/>
      <c r="Z28" s="162"/>
      <c r="AA28" s="167"/>
      <c r="AB28" s="167"/>
      <c r="AC28" s="168"/>
      <c r="AD28" s="164"/>
    </row>
    <row r="29" spans="8:38" s="84" customFormat="1" ht="23.25">
      <c r="H29" s="161"/>
      <c r="I29" s="161"/>
      <c r="J29" s="161"/>
      <c r="K29" s="161"/>
      <c r="L29" s="161"/>
      <c r="M29" s="161"/>
      <c r="N29" s="36" t="s">
        <v>123</v>
      </c>
      <c r="O29" s="43"/>
      <c r="P29" s="43" t="s">
        <v>125</v>
      </c>
      <c r="Q29" s="38"/>
      <c r="R29" s="39">
        <v>43185</v>
      </c>
      <c r="S29" s="152" t="s">
        <v>108</v>
      </c>
      <c r="T29" s="36"/>
      <c r="U29" s="43"/>
      <c r="V29" s="152"/>
      <c r="W29" s="36"/>
      <c r="X29" s="39"/>
      <c r="Z29" s="162"/>
      <c r="AA29" s="167"/>
      <c r="AB29" s="167"/>
      <c r="AC29" s="168"/>
      <c r="AD29" s="164"/>
    </row>
    <row r="30" spans="8:38" s="84" customFormat="1" ht="23.25">
      <c r="H30" s="161"/>
      <c r="I30" s="161"/>
      <c r="J30" s="161"/>
      <c r="K30" s="161"/>
      <c r="L30" s="161"/>
      <c r="M30" s="161"/>
      <c r="N30" s="36" t="s">
        <v>123</v>
      </c>
      <c r="O30" s="43"/>
      <c r="P30" s="43" t="s">
        <v>126</v>
      </c>
      <c r="Q30" s="38"/>
      <c r="R30" s="39">
        <v>43185</v>
      </c>
      <c r="S30" s="152" t="s">
        <v>108</v>
      </c>
      <c r="T30" s="36"/>
      <c r="U30" s="43"/>
      <c r="V30" s="152"/>
      <c r="W30" s="42"/>
      <c r="X30" s="42"/>
      <c r="Z30" s="162"/>
      <c r="AA30" s="167"/>
      <c r="AB30" s="167"/>
      <c r="AC30" s="168"/>
      <c r="AD30" s="164"/>
    </row>
    <row r="31" spans="8:38" s="84" customFormat="1" ht="23.25">
      <c r="H31" s="161"/>
      <c r="I31" s="161"/>
      <c r="J31" s="161"/>
      <c r="K31" s="161"/>
      <c r="L31" s="161"/>
      <c r="M31" s="161"/>
      <c r="N31" s="36" t="s">
        <v>123</v>
      </c>
      <c r="O31" s="43"/>
      <c r="P31" s="43" t="s">
        <v>127</v>
      </c>
      <c r="Q31" s="38"/>
      <c r="R31" s="39">
        <v>43185</v>
      </c>
      <c r="S31" s="152" t="s">
        <v>108</v>
      </c>
      <c r="T31" s="36"/>
      <c r="U31" s="152"/>
      <c r="V31" s="152"/>
      <c r="W31" s="42"/>
      <c r="X31" s="39"/>
      <c r="Z31" s="162"/>
      <c r="AA31" s="167"/>
      <c r="AB31" s="167"/>
      <c r="AC31" s="168"/>
      <c r="AD31" s="164"/>
    </row>
    <row r="32" spans="8:38" s="84" customFormat="1" ht="23.25">
      <c r="H32" s="161"/>
      <c r="I32" s="161"/>
      <c r="J32" s="161"/>
      <c r="K32" s="161"/>
      <c r="L32" s="161"/>
      <c r="M32" s="161"/>
      <c r="N32" s="36" t="s">
        <v>128</v>
      </c>
      <c r="O32" s="43" t="s">
        <v>129</v>
      </c>
      <c r="P32" s="43"/>
      <c r="Q32" s="38">
        <v>43102</v>
      </c>
      <c r="R32" s="39">
        <v>42917</v>
      </c>
      <c r="S32" s="152" t="s">
        <v>101</v>
      </c>
      <c r="T32" s="36"/>
      <c r="U32" s="72"/>
      <c r="V32" s="152"/>
      <c r="W32" s="42"/>
      <c r="X32" s="39"/>
      <c r="Z32" s="162"/>
      <c r="AA32" s="167"/>
      <c r="AB32" s="167"/>
      <c r="AC32" s="168"/>
      <c r="AD32" s="164"/>
    </row>
    <row r="33" spans="8:30" s="84" customFormat="1" ht="23.25">
      <c r="H33" s="161"/>
      <c r="I33" s="161"/>
      <c r="J33" s="161"/>
      <c r="K33" s="161"/>
      <c r="L33" s="161"/>
      <c r="M33" s="161"/>
      <c r="N33" s="36"/>
      <c r="O33" s="43"/>
      <c r="P33" s="43"/>
      <c r="Q33" s="38"/>
      <c r="R33" s="39"/>
      <c r="S33" s="152"/>
      <c r="T33" s="36"/>
      <c r="U33" s="72"/>
      <c r="V33" s="152"/>
      <c r="W33" s="42"/>
      <c r="X33" s="39"/>
      <c r="Z33" s="162"/>
      <c r="AA33" s="167"/>
      <c r="AB33" s="167"/>
      <c r="AC33" s="168"/>
      <c r="AD33" s="164"/>
    </row>
    <row r="34" spans="8:30" s="84" customFormat="1" ht="23.25">
      <c r="H34" s="161"/>
      <c r="I34" s="161"/>
      <c r="J34" s="161"/>
      <c r="K34" s="161"/>
      <c r="L34" s="161"/>
      <c r="M34" s="161"/>
      <c r="N34" s="36"/>
      <c r="O34" s="43"/>
      <c r="P34" s="43"/>
      <c r="Q34" s="38"/>
      <c r="R34" s="39"/>
      <c r="S34" s="152"/>
      <c r="T34" s="36"/>
      <c r="U34" s="72"/>
      <c r="V34" s="152"/>
      <c r="W34" s="42"/>
      <c r="X34" s="39"/>
      <c r="Z34" s="162"/>
      <c r="AA34" s="167"/>
      <c r="AB34" s="167"/>
      <c r="AC34" s="168"/>
      <c r="AD34" s="164"/>
    </row>
    <row r="35" spans="8:30" s="84" customFormat="1" ht="23.25">
      <c r="H35" s="161"/>
      <c r="I35" s="161"/>
      <c r="J35" s="161"/>
      <c r="K35" s="161"/>
      <c r="L35" s="161"/>
      <c r="M35" s="161"/>
      <c r="N35" s="36"/>
      <c r="O35" s="43"/>
      <c r="P35" s="43"/>
      <c r="Q35" s="38"/>
      <c r="R35" s="39"/>
      <c r="S35" s="152"/>
      <c r="T35" s="36"/>
      <c r="U35" s="72"/>
      <c r="V35" s="152"/>
      <c r="W35" s="42"/>
      <c r="X35" s="39"/>
      <c r="Z35" s="162"/>
      <c r="AA35" s="167"/>
      <c r="AB35" s="167"/>
      <c r="AC35" s="168"/>
      <c r="AD35" s="164"/>
    </row>
    <row r="36" spans="8:30" s="84" customFormat="1" ht="23.25">
      <c r="H36" s="161"/>
      <c r="I36" s="161"/>
      <c r="J36" s="161"/>
      <c r="K36" s="161"/>
      <c r="L36" s="161"/>
      <c r="M36" s="161"/>
      <c r="N36" s="36"/>
      <c r="O36" s="43"/>
      <c r="P36" s="43"/>
      <c r="Q36" s="38"/>
      <c r="R36" s="39"/>
      <c r="S36" s="152"/>
      <c r="T36" s="36"/>
      <c r="U36" s="72"/>
      <c r="V36" s="152"/>
      <c r="W36" s="42"/>
      <c r="X36" s="39"/>
      <c r="Z36" s="162"/>
      <c r="AA36" s="167"/>
      <c r="AB36" s="167"/>
      <c r="AC36" s="168"/>
      <c r="AD36" s="164"/>
    </row>
    <row r="37" spans="8:30" s="84" customFormat="1" ht="23.25">
      <c r="H37" s="161"/>
      <c r="I37" s="161"/>
      <c r="J37" s="161"/>
      <c r="K37" s="161"/>
      <c r="L37" s="161"/>
      <c r="M37" s="161"/>
      <c r="N37" s="36"/>
      <c r="O37" s="43"/>
      <c r="P37" s="43"/>
      <c r="Q37" s="38"/>
      <c r="R37" s="39"/>
      <c r="S37" s="152"/>
      <c r="T37" s="36"/>
      <c r="U37" s="72"/>
      <c r="V37" s="152"/>
      <c r="W37" s="42"/>
      <c r="X37" s="39"/>
      <c r="Z37" s="162"/>
      <c r="AA37" s="167"/>
      <c r="AB37" s="167"/>
      <c r="AC37" s="168"/>
      <c r="AD37" s="164"/>
    </row>
    <row r="38" spans="8:30" s="84" customFormat="1" ht="24" thickBot="1">
      <c r="H38" s="161"/>
      <c r="I38" s="161"/>
      <c r="J38" s="161"/>
      <c r="K38" s="161"/>
      <c r="L38" s="161"/>
      <c r="M38" s="161"/>
      <c r="T38" s="36"/>
      <c r="U38" s="72"/>
      <c r="V38" s="152"/>
      <c r="W38" s="42"/>
      <c r="X38" s="39"/>
      <c r="Z38" s="162"/>
      <c r="AA38" s="169"/>
      <c r="AB38" s="169"/>
      <c r="AC38" s="168"/>
      <c r="AD38" s="87"/>
    </row>
    <row r="39" spans="8:30" s="84" customFormat="1" ht="24" thickBot="1">
      <c r="H39" s="161"/>
      <c r="I39" s="161"/>
      <c r="J39" s="161"/>
      <c r="K39" s="161"/>
      <c r="L39" s="161"/>
      <c r="M39" s="161"/>
      <c r="T39" s="36"/>
      <c r="U39" s="43"/>
      <c r="V39" s="152"/>
      <c r="W39" s="36"/>
      <c r="X39" s="39"/>
      <c r="Z39" s="162"/>
      <c r="AA39" s="169"/>
      <c r="AB39" s="169"/>
      <c r="AC39" s="168"/>
      <c r="AD39" s="87"/>
    </row>
    <row r="40" spans="8:30" s="84" customFormat="1" ht="24" thickBot="1">
      <c r="H40" s="161"/>
      <c r="I40" s="161"/>
      <c r="J40" s="161"/>
      <c r="K40" s="161"/>
      <c r="L40" s="161"/>
      <c r="M40" s="161"/>
      <c r="T40" s="36"/>
      <c r="U40" s="43"/>
      <c r="V40" s="152"/>
      <c r="W40" s="36"/>
      <c r="X40" s="39"/>
      <c r="Z40" s="162"/>
      <c r="AA40" s="169"/>
      <c r="AB40" s="169"/>
      <c r="AC40" s="168"/>
      <c r="AD40" s="87"/>
    </row>
    <row r="41" spans="8:30" s="84" customFormat="1" ht="24" thickBot="1">
      <c r="H41" s="161"/>
      <c r="I41" s="161"/>
      <c r="J41" s="161"/>
      <c r="K41" s="161"/>
      <c r="L41" s="161"/>
      <c r="M41" s="161"/>
      <c r="T41" s="36"/>
      <c r="U41" s="43"/>
      <c r="V41" s="152"/>
      <c r="W41" s="36"/>
      <c r="X41" s="39"/>
      <c r="Z41" s="162"/>
      <c r="AA41" s="169"/>
      <c r="AB41" s="169"/>
      <c r="AC41" s="168"/>
      <c r="AD41" s="87"/>
    </row>
    <row r="42" spans="8:30" s="84" customFormat="1" ht="24" thickBot="1">
      <c r="H42" s="161"/>
      <c r="I42" s="161"/>
      <c r="J42" s="161"/>
      <c r="K42" s="161"/>
      <c r="L42" s="161"/>
      <c r="M42" s="161"/>
      <c r="T42" s="36"/>
      <c r="U42" s="43"/>
      <c r="V42" s="152"/>
      <c r="W42" s="36"/>
      <c r="X42" s="36"/>
      <c r="Z42" s="162"/>
      <c r="AA42" s="169"/>
      <c r="AB42" s="169"/>
      <c r="AC42" s="168"/>
      <c r="AD42" s="87"/>
    </row>
    <row r="43" spans="8:30" s="84" customFormat="1" ht="24" thickBot="1">
      <c r="H43" s="161"/>
      <c r="I43" s="161"/>
      <c r="J43" s="161"/>
      <c r="K43" s="161"/>
      <c r="L43" s="161"/>
      <c r="M43" s="161"/>
      <c r="T43" s="36"/>
      <c r="U43" s="43"/>
      <c r="V43" s="152"/>
      <c r="W43" s="36"/>
      <c r="X43" s="36"/>
      <c r="Z43" s="162"/>
      <c r="AA43" s="169"/>
      <c r="AB43" s="169"/>
      <c r="AC43" s="168"/>
      <c r="AD43" s="87"/>
    </row>
    <row r="44" spans="8:30" s="84" customFormat="1" ht="24" thickBot="1">
      <c r="H44" s="161"/>
      <c r="I44" s="161"/>
      <c r="J44" s="161"/>
      <c r="K44" s="161"/>
      <c r="L44" s="161"/>
      <c r="M44" s="161"/>
      <c r="T44" s="36"/>
      <c r="U44" s="43"/>
      <c r="V44" s="152"/>
      <c r="W44" s="36"/>
      <c r="X44" s="36"/>
      <c r="Z44" s="162"/>
      <c r="AA44" s="169"/>
      <c r="AB44" s="169"/>
      <c r="AC44" s="168"/>
      <c r="AD44" s="87"/>
    </row>
    <row r="45" spans="8:30" s="84" customFormat="1" ht="24" thickBot="1">
      <c r="H45" s="161"/>
      <c r="I45" s="161"/>
      <c r="J45" s="161"/>
      <c r="K45" s="161"/>
      <c r="L45" s="161"/>
      <c r="M45" s="161"/>
      <c r="T45" s="36"/>
      <c r="U45" s="43"/>
      <c r="V45" s="152"/>
      <c r="W45" s="36"/>
      <c r="X45" s="36"/>
      <c r="Z45" s="162"/>
      <c r="AA45" s="169"/>
      <c r="AB45" s="169"/>
      <c r="AC45" s="168"/>
      <c r="AD45" s="87"/>
    </row>
    <row r="46" spans="8:30" s="84" customFormat="1" ht="24" thickBot="1">
      <c r="H46" s="161"/>
      <c r="I46" s="161"/>
      <c r="J46" s="161"/>
      <c r="K46" s="161"/>
      <c r="L46" s="161"/>
      <c r="M46" s="161"/>
      <c r="T46" s="36"/>
      <c r="U46" s="43"/>
      <c r="V46" s="152"/>
      <c r="W46" s="36"/>
      <c r="X46" s="36"/>
      <c r="Z46" s="162"/>
      <c r="AA46" s="169"/>
      <c r="AB46" s="169"/>
      <c r="AC46" s="168"/>
      <c r="AD46" s="87"/>
    </row>
    <row r="47" spans="8:30" s="84" customFormat="1" ht="24" thickBot="1">
      <c r="H47" s="161"/>
      <c r="I47" s="161"/>
      <c r="J47" s="161"/>
      <c r="K47" s="161"/>
      <c r="L47" s="161"/>
      <c r="M47" s="161"/>
      <c r="T47" s="36"/>
      <c r="U47" s="43"/>
      <c r="V47" s="152"/>
      <c r="W47" s="36"/>
      <c r="X47" s="36"/>
      <c r="Z47" s="162"/>
      <c r="AA47" s="169"/>
      <c r="AB47" s="169"/>
      <c r="AC47" s="168"/>
      <c r="AD47" s="87"/>
    </row>
    <row r="48" spans="8:30" s="84" customFormat="1" ht="24" thickBot="1">
      <c r="H48" s="161"/>
      <c r="I48" s="161"/>
      <c r="J48" s="161"/>
      <c r="K48" s="161"/>
      <c r="L48" s="161"/>
      <c r="M48" s="161"/>
      <c r="T48" s="36"/>
      <c r="U48" s="36"/>
      <c r="V48" s="152"/>
      <c r="W48" s="42"/>
      <c r="X48" s="42"/>
      <c r="Z48" s="162"/>
      <c r="AA48" s="169"/>
      <c r="AB48" s="169"/>
      <c r="AC48" s="168"/>
      <c r="AD48" s="87"/>
    </row>
    <row r="49" spans="8:30" s="84" customFormat="1" ht="24" thickBot="1">
      <c r="H49" s="161"/>
      <c r="I49" s="161"/>
      <c r="J49" s="161"/>
      <c r="K49" s="161"/>
      <c r="L49" s="161"/>
      <c r="M49" s="161"/>
      <c r="T49" s="36"/>
      <c r="U49" s="36"/>
      <c r="V49" s="152"/>
      <c r="W49" s="42"/>
      <c r="X49" s="42"/>
      <c r="Z49" s="162"/>
      <c r="AA49" s="169"/>
      <c r="AB49" s="169"/>
      <c r="AC49" s="168"/>
      <c r="AD49" s="87"/>
    </row>
    <row r="50" spans="8:30" s="84" customFormat="1" ht="24" thickBot="1">
      <c r="H50" s="161"/>
      <c r="I50" s="161"/>
      <c r="J50" s="161"/>
      <c r="K50" s="161"/>
      <c r="L50" s="161"/>
      <c r="M50" s="161"/>
      <c r="T50" s="36"/>
      <c r="U50" s="36"/>
      <c r="V50" s="152"/>
      <c r="W50" s="42"/>
      <c r="X50" s="42"/>
      <c r="Z50" s="162"/>
      <c r="AA50" s="169"/>
      <c r="AB50" s="169"/>
      <c r="AC50" s="168"/>
      <c r="AD50" s="87"/>
    </row>
    <row r="51" spans="8:30" s="84" customFormat="1" ht="24" thickBot="1">
      <c r="H51" s="161"/>
      <c r="I51" s="161"/>
      <c r="J51" s="161"/>
      <c r="K51" s="161"/>
      <c r="L51" s="161"/>
      <c r="M51" s="161"/>
      <c r="T51" s="36"/>
      <c r="U51" s="36"/>
      <c r="V51" s="152"/>
      <c r="W51" s="42"/>
      <c r="X51" s="42"/>
      <c r="Z51" s="162"/>
      <c r="AA51" s="169"/>
      <c r="AB51" s="169"/>
      <c r="AC51" s="168"/>
      <c r="AD51" s="87"/>
    </row>
    <row r="52" spans="8:30" s="84" customFormat="1" ht="24" thickBot="1">
      <c r="H52" s="161"/>
      <c r="I52" s="161"/>
      <c r="J52" s="161"/>
      <c r="K52" s="161"/>
      <c r="L52" s="161"/>
      <c r="M52" s="161"/>
      <c r="T52" s="36"/>
      <c r="U52" s="152"/>
      <c r="V52" s="152"/>
      <c r="W52" s="42"/>
      <c r="X52" s="38"/>
      <c r="Z52" s="162"/>
      <c r="AA52" s="169"/>
      <c r="AB52" s="169"/>
      <c r="AC52" s="168"/>
      <c r="AD52" s="87"/>
    </row>
    <row r="53" spans="8:30" s="84" customFormat="1" ht="24" thickBot="1">
      <c r="H53" s="161"/>
      <c r="I53" s="161"/>
      <c r="J53" s="161"/>
      <c r="K53" s="161"/>
      <c r="L53" s="161"/>
      <c r="M53" s="161"/>
      <c r="T53" s="36"/>
      <c r="U53" s="36"/>
      <c r="V53" s="152"/>
      <c r="W53" s="36"/>
      <c r="X53" s="38"/>
      <c r="Z53" s="47"/>
      <c r="AA53" s="169"/>
      <c r="AB53" s="169"/>
      <c r="AC53" s="170"/>
      <c r="AD53" s="87"/>
    </row>
    <row r="54" spans="8:30" s="84" customFormat="1" ht="24" thickBot="1">
      <c r="H54" s="161"/>
      <c r="I54" s="161"/>
      <c r="J54" s="161"/>
      <c r="K54" s="161"/>
      <c r="L54" s="161"/>
      <c r="M54" s="161"/>
      <c r="T54" s="36"/>
      <c r="U54" s="36"/>
      <c r="V54" s="36"/>
      <c r="W54" s="38"/>
      <c r="X54" s="38"/>
      <c r="Z54" s="47"/>
      <c r="AA54" s="169"/>
      <c r="AB54" s="169"/>
      <c r="AC54" s="170"/>
      <c r="AD54" s="87"/>
    </row>
    <row r="55" spans="8:30" s="84" customFormat="1" ht="24" thickBot="1">
      <c r="H55" s="161"/>
      <c r="I55" s="161"/>
      <c r="J55" s="161"/>
      <c r="K55" s="161"/>
      <c r="L55" s="161"/>
      <c r="M55" s="161"/>
      <c r="T55" s="36"/>
      <c r="U55" s="36"/>
      <c r="V55" s="36"/>
      <c r="W55" s="38"/>
      <c r="X55" s="38"/>
      <c r="Z55" s="47"/>
      <c r="AA55" s="169"/>
      <c r="AB55" s="169"/>
      <c r="AC55" s="170"/>
      <c r="AD55" s="87"/>
    </row>
    <row r="56" spans="8:30" s="84" customFormat="1" ht="24" thickBot="1">
      <c r="H56" s="161"/>
      <c r="I56" s="161"/>
      <c r="J56" s="161"/>
      <c r="K56" s="161"/>
      <c r="L56" s="161"/>
      <c r="M56" s="161"/>
      <c r="T56" s="36"/>
      <c r="U56" s="36"/>
      <c r="V56" s="36"/>
      <c r="W56" s="36"/>
      <c r="X56" s="36"/>
      <c r="Z56" s="47"/>
      <c r="AA56" s="169"/>
      <c r="AB56" s="169"/>
      <c r="AC56" s="170"/>
      <c r="AD56" s="87"/>
    </row>
    <row r="57" spans="8:30" s="84" customFormat="1" ht="24" thickBot="1">
      <c r="H57" s="161"/>
      <c r="I57" s="161"/>
      <c r="J57" s="161"/>
      <c r="K57" s="161"/>
      <c r="L57" s="161"/>
      <c r="M57" s="161"/>
      <c r="T57" s="36"/>
      <c r="U57" s="36"/>
      <c r="V57" s="36"/>
      <c r="W57" s="36"/>
      <c r="X57" s="36"/>
      <c r="Z57" s="47"/>
      <c r="AA57" s="169"/>
      <c r="AB57" s="169"/>
      <c r="AC57" s="170"/>
      <c r="AD57" s="87"/>
    </row>
    <row r="58" spans="8:30" s="84" customFormat="1" ht="24" thickBot="1">
      <c r="H58" s="161"/>
      <c r="I58" s="161"/>
      <c r="J58" s="161"/>
      <c r="K58" s="161"/>
      <c r="L58" s="161"/>
      <c r="M58" s="161"/>
      <c r="T58" s="36"/>
      <c r="U58" s="166"/>
      <c r="V58" s="166"/>
      <c r="W58" s="36"/>
      <c r="X58" s="39"/>
      <c r="Z58" s="47"/>
      <c r="AA58" s="169"/>
      <c r="AB58" s="169"/>
      <c r="AC58" s="170"/>
      <c r="AD58" s="87"/>
    </row>
    <row r="59" spans="8:30" s="84" customFormat="1" ht="24" thickBot="1">
      <c r="H59" s="161"/>
      <c r="I59" s="161"/>
      <c r="J59" s="161"/>
      <c r="K59" s="161"/>
      <c r="L59" s="161"/>
      <c r="M59" s="161"/>
      <c r="T59" s="36"/>
      <c r="U59" s="166"/>
      <c r="V59" s="166"/>
      <c r="W59" s="36"/>
      <c r="X59" s="39"/>
      <c r="Z59" s="47"/>
      <c r="AA59" s="169"/>
      <c r="AB59" s="169"/>
      <c r="AC59" s="171"/>
      <c r="AD59" s="87"/>
    </row>
    <row r="60" spans="8:30" s="84" customFormat="1" ht="24" thickBot="1">
      <c r="H60" s="161"/>
      <c r="I60" s="161"/>
      <c r="J60" s="161"/>
      <c r="K60" s="161"/>
      <c r="L60" s="161"/>
      <c r="M60" s="161"/>
      <c r="T60" s="36"/>
      <c r="U60" s="166"/>
      <c r="V60" s="166"/>
      <c r="W60" s="36"/>
      <c r="X60" s="39"/>
      <c r="Z60" s="47"/>
      <c r="AA60" s="169"/>
      <c r="AB60" s="169"/>
      <c r="AC60" s="171"/>
      <c r="AD60" s="87"/>
    </row>
    <row r="61" spans="8:30" s="84" customFormat="1" ht="24" thickBot="1">
      <c r="H61" s="161"/>
      <c r="I61" s="161"/>
      <c r="J61" s="161"/>
      <c r="K61" s="161"/>
      <c r="L61" s="161"/>
      <c r="M61" s="161"/>
      <c r="T61" s="36"/>
      <c r="U61" s="166"/>
      <c r="V61" s="166"/>
      <c r="W61" s="36"/>
      <c r="X61" s="39"/>
      <c r="Z61" s="47"/>
      <c r="AA61" s="169"/>
      <c r="AB61" s="169"/>
      <c r="AC61" s="171"/>
      <c r="AD61" s="87"/>
    </row>
    <row r="62" spans="8:30" s="84" customFormat="1" ht="24" thickBot="1">
      <c r="H62" s="161"/>
      <c r="I62" s="161"/>
      <c r="J62" s="161"/>
      <c r="K62" s="161"/>
      <c r="L62" s="161"/>
      <c r="M62" s="161"/>
      <c r="T62" s="36"/>
      <c r="U62" s="36"/>
      <c r="V62" s="36"/>
      <c r="W62" s="44"/>
      <c r="X62" s="39"/>
      <c r="Z62" s="47"/>
      <c r="AA62" s="169"/>
      <c r="AB62" s="169"/>
      <c r="AC62" s="171"/>
      <c r="AD62" s="87"/>
    </row>
    <row r="63" spans="8:30" s="84" customFormat="1" ht="24" thickBot="1">
      <c r="H63" s="161"/>
      <c r="I63" s="161"/>
      <c r="J63" s="161"/>
      <c r="K63" s="161"/>
      <c r="L63" s="161"/>
      <c r="M63" s="161"/>
      <c r="T63" s="36"/>
      <c r="U63" s="36"/>
      <c r="V63" s="36"/>
      <c r="W63" s="44"/>
      <c r="X63" s="39"/>
      <c r="Z63" s="47"/>
      <c r="AA63" s="169"/>
      <c r="AB63" s="169"/>
      <c r="AC63" s="171"/>
      <c r="AD63" s="87"/>
    </row>
    <row r="64" spans="8:30" s="84" customFormat="1" ht="24" thickBot="1">
      <c r="H64" s="161"/>
      <c r="I64" s="161"/>
      <c r="J64" s="161"/>
      <c r="K64" s="161"/>
      <c r="L64" s="161"/>
      <c r="M64" s="161"/>
      <c r="Z64" s="47"/>
      <c r="AA64" s="169"/>
      <c r="AB64" s="169"/>
      <c r="AC64" s="171"/>
      <c r="AD64" s="87"/>
    </row>
    <row r="65" spans="8:30" s="84" customFormat="1" ht="24" thickBot="1">
      <c r="H65" s="161"/>
      <c r="I65" s="161"/>
      <c r="J65" s="161"/>
      <c r="K65" s="161"/>
      <c r="L65" s="161"/>
      <c r="M65" s="161"/>
      <c r="Z65" s="47"/>
      <c r="AA65" s="169"/>
      <c r="AB65" s="169"/>
      <c r="AC65" s="171"/>
      <c r="AD65" s="87"/>
    </row>
    <row r="66" spans="8:30" s="84" customFormat="1" ht="24" thickBot="1">
      <c r="H66" s="161"/>
      <c r="I66" s="161"/>
      <c r="J66" s="161"/>
      <c r="K66" s="161"/>
      <c r="L66" s="161"/>
      <c r="M66" s="161"/>
      <c r="Z66" s="47"/>
      <c r="AA66" s="169"/>
      <c r="AB66" s="169"/>
      <c r="AC66" s="171"/>
      <c r="AD66" s="87"/>
    </row>
    <row r="67" spans="8:30" s="84" customFormat="1" ht="24" thickBot="1">
      <c r="H67" s="161"/>
      <c r="I67" s="161"/>
      <c r="J67" s="161"/>
      <c r="K67" s="161"/>
      <c r="L67" s="161"/>
      <c r="M67" s="161"/>
      <c r="Z67" s="47"/>
      <c r="AA67" s="169"/>
      <c r="AB67" s="169"/>
      <c r="AC67" s="171"/>
      <c r="AD67" s="87"/>
    </row>
    <row r="68" spans="8:30" s="84" customFormat="1" ht="24" thickBot="1">
      <c r="H68" s="161"/>
      <c r="I68" s="161"/>
      <c r="J68" s="161"/>
      <c r="K68" s="161"/>
      <c r="L68" s="161"/>
      <c r="M68" s="161"/>
      <c r="Z68" s="47"/>
      <c r="AA68" s="169"/>
      <c r="AB68" s="169"/>
      <c r="AC68" s="171"/>
      <c r="AD68" s="87"/>
    </row>
    <row r="69" spans="8:30" s="84" customFormat="1" ht="24" thickBot="1">
      <c r="H69" s="161"/>
      <c r="I69" s="161"/>
      <c r="J69" s="161"/>
      <c r="K69" s="161"/>
      <c r="L69" s="161"/>
      <c r="M69" s="161"/>
      <c r="Z69" s="47"/>
      <c r="AA69" s="169"/>
      <c r="AB69" s="169"/>
      <c r="AC69" s="171"/>
      <c r="AD69" s="87"/>
    </row>
    <row r="70" spans="8:30" s="84" customFormat="1" ht="24" thickBot="1">
      <c r="H70" s="161"/>
      <c r="I70" s="161"/>
      <c r="J70" s="161"/>
      <c r="K70" s="161"/>
      <c r="L70" s="161"/>
      <c r="M70" s="161"/>
      <c r="Z70" s="47"/>
      <c r="AA70" s="169"/>
      <c r="AB70" s="169"/>
      <c r="AC70" s="171"/>
      <c r="AD70" s="87"/>
    </row>
    <row r="71" spans="8:30" s="84" customFormat="1" ht="24" thickBot="1">
      <c r="H71" s="161"/>
      <c r="I71" s="161"/>
      <c r="J71" s="161"/>
      <c r="K71" s="161"/>
      <c r="L71" s="161"/>
      <c r="M71" s="161"/>
      <c r="Z71" s="47"/>
      <c r="AA71" s="169"/>
      <c r="AB71" s="169"/>
      <c r="AC71" s="171"/>
      <c r="AD71" s="87"/>
    </row>
    <row r="72" spans="8:30" s="84" customFormat="1" ht="24" thickBot="1">
      <c r="H72" s="161"/>
      <c r="I72" s="161"/>
      <c r="J72" s="161"/>
      <c r="K72" s="161"/>
      <c r="L72" s="161"/>
      <c r="M72" s="161"/>
      <c r="Z72" s="47"/>
      <c r="AA72" s="169"/>
      <c r="AB72" s="169"/>
      <c r="AC72" s="171"/>
      <c r="AD72" s="87"/>
    </row>
    <row r="73" spans="8:30" s="84" customFormat="1" ht="24" thickBot="1">
      <c r="H73" s="161"/>
      <c r="I73" s="161"/>
      <c r="J73" s="161"/>
      <c r="K73" s="161"/>
      <c r="L73" s="161"/>
      <c r="M73" s="161"/>
      <c r="Z73" s="47"/>
      <c r="AA73" s="169"/>
      <c r="AB73" s="169"/>
      <c r="AC73" s="171"/>
      <c r="AD73" s="87"/>
    </row>
    <row r="74" spans="8:30" s="84" customFormat="1" ht="24" thickBot="1">
      <c r="H74" s="161"/>
      <c r="I74" s="161"/>
      <c r="J74" s="161"/>
      <c r="K74" s="161"/>
      <c r="L74" s="161"/>
      <c r="M74" s="161"/>
      <c r="Z74" s="47"/>
      <c r="AA74" s="169"/>
      <c r="AB74" s="169"/>
      <c r="AC74" s="171"/>
      <c r="AD74" s="87"/>
    </row>
    <row r="75" spans="8:30" s="84" customFormat="1" ht="24" thickBot="1">
      <c r="H75" s="161"/>
      <c r="I75" s="161"/>
      <c r="J75" s="161"/>
      <c r="K75" s="161"/>
      <c r="L75" s="161"/>
      <c r="M75" s="161"/>
      <c r="Z75" s="47"/>
      <c r="AA75" s="169"/>
      <c r="AB75" s="169"/>
      <c r="AC75" s="171"/>
      <c r="AD75" s="87"/>
    </row>
    <row r="76" spans="8:30" s="84" customFormat="1" ht="24" thickBot="1">
      <c r="H76" s="161"/>
      <c r="I76" s="161"/>
      <c r="J76" s="161"/>
      <c r="K76" s="161"/>
      <c r="L76" s="161"/>
      <c r="M76" s="161"/>
      <c r="Z76" s="47"/>
      <c r="AA76" s="169"/>
      <c r="AB76" s="169"/>
      <c r="AC76" s="171"/>
      <c r="AD76" s="87"/>
    </row>
    <row r="77" spans="8:30" s="84" customFormat="1" ht="24" thickBot="1">
      <c r="H77" s="161"/>
      <c r="I77" s="161"/>
      <c r="J77" s="161"/>
      <c r="K77" s="161"/>
      <c r="L77" s="161"/>
      <c r="M77" s="161"/>
      <c r="Z77" s="47"/>
      <c r="AA77" s="169"/>
      <c r="AB77" s="169"/>
      <c r="AC77" s="171"/>
      <c r="AD77" s="87"/>
    </row>
    <row r="78" spans="8:30" s="84" customFormat="1" ht="24" thickBot="1">
      <c r="H78" s="161"/>
      <c r="I78" s="161"/>
      <c r="J78" s="161"/>
      <c r="K78" s="161"/>
      <c r="L78" s="161"/>
      <c r="M78" s="161"/>
      <c r="Z78" s="47"/>
      <c r="AA78" s="169"/>
      <c r="AB78" s="169"/>
      <c r="AC78" s="171"/>
      <c r="AD78" s="87"/>
    </row>
    <row r="79" spans="8:30" s="84" customFormat="1" ht="24" thickBot="1">
      <c r="H79" s="161"/>
      <c r="I79" s="161"/>
      <c r="J79" s="161"/>
      <c r="K79" s="161"/>
      <c r="L79" s="161"/>
      <c r="M79" s="161"/>
      <c r="Z79" s="47"/>
      <c r="AA79" s="169"/>
      <c r="AB79" s="169"/>
      <c r="AC79" s="171"/>
      <c r="AD79" s="87"/>
    </row>
    <row r="80" spans="8:30" s="84" customFormat="1" ht="24" thickBot="1">
      <c r="H80" s="161"/>
      <c r="I80" s="161"/>
      <c r="J80" s="161"/>
      <c r="K80" s="161"/>
      <c r="L80" s="161"/>
      <c r="M80" s="161"/>
      <c r="Z80" s="47"/>
      <c r="AA80" s="169"/>
      <c r="AB80" s="169"/>
      <c r="AC80" s="171"/>
      <c r="AD80" s="87"/>
    </row>
    <row r="81" spans="8:31" s="84" customFormat="1" ht="24" thickBot="1">
      <c r="H81" s="161"/>
      <c r="I81" s="161"/>
      <c r="J81" s="161"/>
      <c r="K81" s="161"/>
      <c r="L81" s="161"/>
      <c r="M81" s="161"/>
      <c r="Z81" s="47"/>
      <c r="AA81" s="169"/>
      <c r="AB81" s="169"/>
      <c r="AC81" s="171"/>
      <c r="AD81" s="87"/>
    </row>
    <row r="82" spans="8:31" s="84" customFormat="1" ht="24" thickBot="1">
      <c r="H82" s="161"/>
      <c r="I82" s="161"/>
      <c r="J82" s="161"/>
      <c r="K82" s="161"/>
      <c r="L82" s="161"/>
      <c r="M82" s="161"/>
      <c r="Z82" s="47"/>
      <c r="AA82" s="169"/>
      <c r="AB82" s="169"/>
      <c r="AC82" s="171"/>
      <c r="AD82" s="87"/>
    </row>
    <row r="83" spans="8:31" s="84" customFormat="1" ht="24" thickBot="1">
      <c r="H83" s="161"/>
      <c r="I83" s="161"/>
      <c r="J83" s="161"/>
      <c r="K83" s="161"/>
      <c r="L83" s="161"/>
      <c r="M83" s="161"/>
      <c r="Z83" s="47"/>
      <c r="AA83" s="169"/>
      <c r="AB83" s="169"/>
      <c r="AC83" s="171"/>
      <c r="AD83" s="87"/>
    </row>
    <row r="84" spans="8:31" s="84" customFormat="1" ht="24" thickBot="1">
      <c r="H84" s="161"/>
      <c r="I84" s="161"/>
      <c r="J84" s="161"/>
      <c r="K84" s="161"/>
      <c r="L84" s="161"/>
      <c r="M84" s="161"/>
      <c r="Z84" s="47"/>
      <c r="AA84" s="169"/>
      <c r="AB84" s="169"/>
      <c r="AC84" s="171"/>
      <c r="AD84" s="87"/>
    </row>
    <row r="85" spans="8:31" s="84" customFormat="1" ht="24" thickBot="1">
      <c r="H85" s="161"/>
      <c r="I85" s="161"/>
      <c r="J85" s="161"/>
      <c r="K85" s="161"/>
      <c r="L85" s="161"/>
      <c r="M85" s="161"/>
      <c r="Z85" s="47"/>
      <c r="AA85" s="169"/>
      <c r="AB85" s="169"/>
      <c r="AC85" s="171"/>
      <c r="AD85" s="87"/>
    </row>
    <row r="86" spans="8:31" s="84" customFormat="1" ht="24" thickBot="1">
      <c r="H86" s="161"/>
      <c r="I86" s="161"/>
      <c r="J86" s="161"/>
      <c r="K86" s="161"/>
      <c r="L86" s="161"/>
      <c r="M86" s="161"/>
      <c r="Z86" s="47"/>
      <c r="AA86" s="169"/>
      <c r="AB86" s="169"/>
      <c r="AC86" s="171"/>
      <c r="AD86" s="87"/>
    </row>
    <row r="87" spans="8:31" s="84" customFormat="1" ht="24" thickBot="1">
      <c r="H87" s="161"/>
      <c r="I87" s="161"/>
      <c r="J87" s="161"/>
      <c r="K87" s="161"/>
      <c r="L87" s="161"/>
      <c r="M87" s="161"/>
      <c r="Z87" s="47"/>
      <c r="AA87" s="169"/>
      <c r="AB87" s="169"/>
      <c r="AC87" s="171"/>
      <c r="AD87" s="87"/>
    </row>
    <row r="88" spans="8:31" s="84" customFormat="1" ht="23.25">
      <c r="H88" s="161"/>
      <c r="I88" s="161"/>
      <c r="J88" s="161"/>
      <c r="K88" s="161"/>
      <c r="L88" s="161"/>
      <c r="M88" s="161"/>
    </row>
    <row r="89" spans="8:31" s="84" customFormat="1" ht="23.25">
      <c r="H89" s="161"/>
      <c r="I89" s="161"/>
      <c r="J89" s="161"/>
      <c r="K89" s="161"/>
      <c r="L89" s="161"/>
      <c r="M89" s="161"/>
    </row>
    <row r="90" spans="8:31" s="84" customFormat="1" ht="23.25">
      <c r="H90" s="161"/>
      <c r="I90" s="161"/>
      <c r="J90" s="161"/>
      <c r="K90" s="161"/>
      <c r="L90" s="161"/>
      <c r="M90" s="161"/>
    </row>
    <row r="91" spans="8:31" s="84" customFormat="1" ht="23.25">
      <c r="H91" s="161"/>
      <c r="I91" s="161"/>
      <c r="J91" s="161"/>
      <c r="K91" s="161"/>
      <c r="L91" s="161"/>
      <c r="M91" s="161"/>
    </row>
    <row r="92" spans="8:31" s="84" customFormat="1" ht="23.25">
      <c r="H92" s="161"/>
      <c r="I92" s="161"/>
      <c r="J92" s="161"/>
      <c r="K92" s="161"/>
      <c r="L92" s="161"/>
      <c r="M92" s="161"/>
    </row>
    <row r="93" spans="8:31" s="84" customFormat="1" ht="23.25">
      <c r="H93" s="161"/>
      <c r="I93" s="161"/>
      <c r="J93" s="161"/>
      <c r="K93" s="161"/>
      <c r="L93" s="161"/>
      <c r="M93" s="161"/>
    </row>
    <row r="94" spans="8:31" s="84" customFormat="1" ht="23.25">
      <c r="H94" s="161"/>
      <c r="I94" s="161"/>
      <c r="J94" s="161"/>
      <c r="K94" s="161"/>
      <c r="L94" s="161"/>
      <c r="M94" s="161"/>
    </row>
    <row r="95" spans="8:31" customFormat="1" ht="23.25">
      <c r="H95" s="172"/>
      <c r="I95" s="172"/>
      <c r="J95" s="172"/>
      <c r="K95" s="172"/>
      <c r="L95" s="172"/>
      <c r="M95" s="172"/>
      <c r="T95" s="84"/>
      <c r="U95" s="84"/>
      <c r="V95" s="84"/>
      <c r="W95" s="84"/>
      <c r="X95" s="84"/>
      <c r="Z95" s="84"/>
      <c r="AA95" s="84"/>
      <c r="AB95" s="84"/>
      <c r="AC95" s="84"/>
      <c r="AD95" s="84"/>
      <c r="AE95" s="84"/>
    </row>
    <row r="96" spans="8:31" customFormat="1" ht="23.25">
      <c r="H96" s="172"/>
      <c r="I96" s="172"/>
      <c r="J96" s="172"/>
      <c r="K96" s="172"/>
      <c r="L96" s="172"/>
      <c r="M96" s="172"/>
      <c r="T96" s="84"/>
      <c r="U96" s="84"/>
      <c r="V96" s="84"/>
      <c r="W96" s="84"/>
      <c r="X96" s="84"/>
      <c r="Z96" s="84"/>
      <c r="AA96" s="84"/>
      <c r="AB96" s="84"/>
      <c r="AC96" s="84"/>
      <c r="AD96" s="84"/>
      <c r="AE96" s="84"/>
    </row>
    <row r="97" spans="8:31" customFormat="1" ht="23.25">
      <c r="H97" s="172"/>
      <c r="I97" s="172"/>
      <c r="J97" s="172"/>
      <c r="K97" s="172"/>
      <c r="L97" s="172"/>
      <c r="M97" s="172"/>
      <c r="T97" s="84"/>
      <c r="U97" s="84"/>
      <c r="V97" s="84"/>
      <c r="W97" s="84"/>
      <c r="X97" s="84"/>
      <c r="Z97" s="84"/>
      <c r="AA97" s="84"/>
      <c r="AB97" s="84"/>
      <c r="AC97" s="84"/>
      <c r="AD97" s="84"/>
      <c r="AE97" s="84"/>
    </row>
    <row r="98" spans="8:31" customFormat="1" ht="23.25">
      <c r="H98" s="172"/>
      <c r="I98" s="172"/>
      <c r="J98" s="172"/>
      <c r="K98" s="172"/>
      <c r="L98" s="172"/>
      <c r="M98" s="172"/>
      <c r="T98" s="84"/>
      <c r="U98" s="84"/>
      <c r="V98" s="84"/>
      <c r="W98" s="84"/>
      <c r="X98" s="84"/>
      <c r="Z98" s="84"/>
      <c r="AA98" s="84"/>
      <c r="AB98" s="84"/>
      <c r="AC98" s="84"/>
      <c r="AD98" s="84"/>
    </row>
    <row r="99" spans="8:31" customFormat="1" ht="23.25">
      <c r="H99" s="172"/>
      <c r="I99" s="172"/>
      <c r="J99" s="172"/>
      <c r="K99" s="172"/>
      <c r="L99" s="172"/>
      <c r="M99" s="172"/>
      <c r="Z99" s="84"/>
      <c r="AA99" s="84"/>
      <c r="AB99" s="84"/>
      <c r="AC99" s="84"/>
      <c r="AD99" s="84"/>
    </row>
    <row r="100" spans="8:31" customFormat="1" ht="23.25">
      <c r="H100" s="172"/>
      <c r="I100" s="172"/>
      <c r="J100" s="172"/>
      <c r="K100" s="172"/>
      <c r="L100" s="172"/>
      <c r="M100" s="172"/>
      <c r="Z100" s="84"/>
      <c r="AA100" s="84"/>
      <c r="AB100" s="84"/>
      <c r="AC100" s="84"/>
      <c r="AD100" s="84"/>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3:AK94"/>
  <sheetViews>
    <sheetView topLeftCell="G1" zoomScale="55" zoomScaleNormal="55" workbookViewId="0" xr3:uid="{51F8DEE0-4D01-5F28-A812-FC0BD7CAC4A5}">
      <pane ySplit="1" topLeftCell="A14" activePane="bottomLeft" state="frozen"/>
      <selection pane="bottomLeft" activeCell="L33" sqref="L33"/>
      <selection activeCell="P24" sqref="P24"/>
    </sheetView>
  </sheetViews>
  <sheetFormatPr defaultColWidth="11.42578125" defaultRowHeight="15"/>
  <cols>
    <col min="1" max="1" width="22.140625" style="1" hidden="1" customWidth="1"/>
    <col min="2" max="2" width="25.5703125" style="1" customWidth="1"/>
    <col min="3" max="4" width="31.7109375" style="1" customWidth="1"/>
    <col min="5" max="5" width="46" style="1" customWidth="1"/>
    <col min="6" max="6" width="33.140625" style="1" customWidth="1"/>
    <col min="7" max="7" width="17.7109375" style="1" customWidth="1"/>
    <col min="8" max="13" width="29.140625" style="2" customWidth="1"/>
    <col min="14" max="14" width="34.140625" style="1" customWidth="1"/>
    <col min="15" max="15" width="37.42578125" style="1" customWidth="1"/>
    <col min="16" max="24" width="30.5703125" style="1" customWidth="1"/>
    <col min="25" max="30" width="29.7109375" style="1" customWidth="1"/>
    <col min="31" max="37" width="29.140625" style="1" customWidth="1"/>
    <col min="38" max="16384" width="11.42578125" style="1"/>
  </cols>
  <sheetData>
    <row r="3" spans="1:37" ht="30.75" thickBot="1">
      <c r="A3" s="190" t="s">
        <v>90</v>
      </c>
      <c r="B3" s="190"/>
      <c r="C3" s="190"/>
      <c r="D3" s="190"/>
      <c r="E3" s="190"/>
      <c r="F3" s="190"/>
      <c r="G3" s="190"/>
      <c r="H3" s="190"/>
      <c r="I3" s="190"/>
      <c r="J3" s="190"/>
      <c r="K3" s="190"/>
      <c r="L3" s="190"/>
      <c r="M3" s="190"/>
    </row>
    <row r="4" spans="1:37" ht="47.25" thickBot="1">
      <c r="A4" s="6"/>
      <c r="B4" s="6"/>
      <c r="C4" s="6"/>
      <c r="D4" s="6"/>
      <c r="E4" s="6"/>
      <c r="F4" s="6"/>
      <c r="G4" s="6"/>
      <c r="H4" s="187" t="s">
        <v>70</v>
      </c>
      <c r="I4" s="188"/>
      <c r="J4" s="188"/>
      <c r="K4" s="188"/>
      <c r="L4" s="188"/>
      <c r="M4" s="189"/>
      <c r="N4" s="187" t="s">
        <v>2</v>
      </c>
      <c r="O4" s="188"/>
      <c r="P4" s="188"/>
      <c r="Q4" s="188"/>
      <c r="R4" s="188"/>
      <c r="S4" s="189"/>
      <c r="T4" s="187" t="s">
        <v>3</v>
      </c>
      <c r="U4" s="188"/>
      <c r="V4" s="188"/>
      <c r="W4" s="188"/>
      <c r="X4" s="188"/>
      <c r="Y4" s="189"/>
      <c r="Z4" s="187" t="s">
        <v>4</v>
      </c>
      <c r="AA4" s="188"/>
      <c r="AB4" s="188"/>
      <c r="AC4" s="188"/>
      <c r="AD4" s="188"/>
      <c r="AE4" s="189"/>
      <c r="AF4" s="187" t="s">
        <v>5</v>
      </c>
      <c r="AG4" s="188"/>
      <c r="AH4" s="188"/>
      <c r="AI4" s="188"/>
      <c r="AJ4" s="188"/>
      <c r="AK4" s="189"/>
    </row>
    <row r="5" spans="1:37" ht="128.25" customHeight="1">
      <c r="A5" s="7" t="s">
        <v>71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191.25" customHeight="1">
      <c r="A6" s="11" t="s">
        <v>76</v>
      </c>
      <c r="B6" s="11" t="s">
        <v>33</v>
      </c>
      <c r="C6" s="11" t="s">
        <v>130</v>
      </c>
      <c r="D6" s="11" t="s">
        <v>131</v>
      </c>
      <c r="E6" s="11" t="s">
        <v>132</v>
      </c>
      <c r="F6" s="12" t="s">
        <v>24</v>
      </c>
      <c r="G6" s="12" t="s">
        <v>25</v>
      </c>
      <c r="H6" s="13">
        <f>(I6/J6)</f>
        <v>1</v>
      </c>
      <c r="I6" s="14">
        <f>+O6+U6+AA6+AG6</f>
        <v>29</v>
      </c>
      <c r="J6" s="14">
        <f>+P6+V6+AB6+AH6</f>
        <v>29</v>
      </c>
      <c r="K6" s="13">
        <f>(L6/M6)</f>
        <v>0.82758620689655171</v>
      </c>
      <c r="L6" s="14">
        <f>+R6+X6+AD6+AJ6</f>
        <v>24</v>
      </c>
      <c r="M6" s="14">
        <f>+S6+Y6+AE6+AK6</f>
        <v>29</v>
      </c>
      <c r="N6" s="13">
        <f>(O6/P6)</f>
        <v>1</v>
      </c>
      <c r="O6" s="14">
        <v>29</v>
      </c>
      <c r="P6" s="14">
        <v>29</v>
      </c>
      <c r="Q6" s="13">
        <f>(R6/S6)</f>
        <v>0.82758620689655171</v>
      </c>
      <c r="R6" s="14">
        <f>+O10</f>
        <v>24</v>
      </c>
      <c r="S6" s="14">
        <f>+P10</f>
        <v>29</v>
      </c>
      <c r="T6" s="13" t="e">
        <f>(U6/V6)</f>
        <v>#DIV/0!</v>
      </c>
      <c r="U6" s="14"/>
      <c r="V6" s="14"/>
      <c r="W6" s="13" t="e">
        <f>(X6/Y6)</f>
        <v>#DIV/0!</v>
      </c>
      <c r="X6" s="14"/>
      <c r="Y6" s="14"/>
      <c r="Z6" s="13" t="e">
        <f>(AA6/AB6)</f>
        <v>#DIV/0!</v>
      </c>
      <c r="AA6" s="14"/>
      <c r="AB6" s="14"/>
      <c r="AC6" s="13" t="e">
        <f>(AD6/AE6)</f>
        <v>#DIV/0!</v>
      </c>
      <c r="AD6" s="14"/>
      <c r="AE6" s="14"/>
      <c r="AF6" s="13" t="e">
        <f>(AG6/AH6)</f>
        <v>#DIV/0!</v>
      </c>
      <c r="AG6" s="14"/>
      <c r="AH6" s="14"/>
      <c r="AI6" s="13" t="e">
        <f>(AJ6/AK6)</f>
        <v>#DIV/0!</v>
      </c>
      <c r="AJ6" s="14"/>
      <c r="AK6" s="14"/>
    </row>
    <row r="8" spans="1:37" s="15" customFormat="1" ht="116.25">
      <c r="J8" s="16"/>
      <c r="K8" s="16"/>
      <c r="L8" s="16"/>
      <c r="M8" s="16"/>
      <c r="O8" s="17" t="s">
        <v>133</v>
      </c>
      <c r="P8" s="33" t="s">
        <v>134</v>
      </c>
      <c r="Q8" s="18"/>
      <c r="R8" s="16"/>
      <c r="S8" s="17" t="s">
        <v>85</v>
      </c>
      <c r="U8" s="17" t="s">
        <v>133</v>
      </c>
      <c r="V8" s="33" t="s">
        <v>134</v>
      </c>
      <c r="W8" s="18"/>
      <c r="X8" s="16"/>
      <c r="Y8" s="17" t="s">
        <v>85</v>
      </c>
      <c r="AA8" s="17" t="s">
        <v>133</v>
      </c>
      <c r="AB8" s="33" t="s">
        <v>134</v>
      </c>
      <c r="AC8" s="18"/>
      <c r="AD8" s="16"/>
      <c r="AE8" s="17" t="s">
        <v>85</v>
      </c>
      <c r="AG8" s="17" t="s">
        <v>133</v>
      </c>
      <c r="AH8" s="33" t="s">
        <v>134</v>
      </c>
      <c r="AI8" s="18"/>
      <c r="AJ8" s="16"/>
      <c r="AK8" s="17" t="s">
        <v>85</v>
      </c>
    </row>
    <row r="9" spans="1:37" s="15" customFormat="1" ht="23.25">
      <c r="J9" s="16"/>
      <c r="K9" s="16"/>
      <c r="L9" s="16"/>
      <c r="M9" s="16"/>
      <c r="N9" s="15" t="s">
        <v>86</v>
      </c>
      <c r="O9" s="15" t="s">
        <v>135</v>
      </c>
      <c r="P9" s="15" t="s">
        <v>136</v>
      </c>
      <c r="Q9" s="18"/>
      <c r="R9" s="16"/>
      <c r="S9" s="15" t="s">
        <v>137</v>
      </c>
      <c r="T9" s="15" t="s">
        <v>86</v>
      </c>
      <c r="U9" s="15" t="s">
        <v>135</v>
      </c>
      <c r="V9" s="15" t="s">
        <v>136</v>
      </c>
      <c r="W9" s="18"/>
      <c r="X9" s="16"/>
      <c r="Y9" s="15" t="s">
        <v>137</v>
      </c>
      <c r="Z9" s="15" t="s">
        <v>86</v>
      </c>
      <c r="AA9" s="15" t="s">
        <v>135</v>
      </c>
      <c r="AB9" s="15" t="s">
        <v>136</v>
      </c>
      <c r="AC9" s="18"/>
      <c r="AD9" s="16"/>
      <c r="AE9" s="15" t="s">
        <v>137</v>
      </c>
      <c r="AF9" s="15" t="s">
        <v>86</v>
      </c>
      <c r="AG9" s="15" t="s">
        <v>135</v>
      </c>
      <c r="AH9" s="15" t="s">
        <v>136</v>
      </c>
      <c r="AI9" s="18"/>
      <c r="AJ9" s="16"/>
      <c r="AK9" s="15" t="s">
        <v>137</v>
      </c>
    </row>
    <row r="10" spans="1:37" s="15" customFormat="1" ht="61.5">
      <c r="J10" s="16"/>
      <c r="K10" s="16"/>
      <c r="L10" s="16"/>
      <c r="M10" s="16"/>
      <c r="O10" s="50">
        <f>COUNTA(O11:O41)</f>
        <v>24</v>
      </c>
      <c r="P10" s="50">
        <f>COUNTA(P11:P41)</f>
        <v>29</v>
      </c>
      <c r="Q10" s="18"/>
      <c r="R10" s="16"/>
      <c r="U10" s="51"/>
      <c r="V10" s="51"/>
      <c r="W10" s="18"/>
      <c r="X10" s="16"/>
      <c r="AA10" s="51"/>
      <c r="AB10" s="51"/>
      <c r="AC10" s="18"/>
      <c r="AD10" s="16"/>
      <c r="AG10" s="51"/>
      <c r="AH10" s="51"/>
      <c r="AI10" s="18"/>
      <c r="AJ10" s="16"/>
    </row>
    <row r="11" spans="1:37" s="15" customFormat="1" ht="26.25">
      <c r="J11" s="16"/>
      <c r="K11" s="16"/>
      <c r="L11" s="16"/>
      <c r="M11" s="16"/>
      <c r="N11" s="185" t="s">
        <v>138</v>
      </c>
      <c r="O11" s="178">
        <v>43154</v>
      </c>
      <c r="P11" s="176" t="s">
        <v>138</v>
      </c>
      <c r="Q11" s="53"/>
      <c r="R11" s="54"/>
      <c r="S11" s="54"/>
      <c r="T11" s="53"/>
      <c r="U11" s="22"/>
      <c r="V11" s="22"/>
      <c r="W11" s="53"/>
      <c r="X11" s="54"/>
      <c r="Y11" s="54"/>
    </row>
    <row r="12" spans="1:37" s="15" customFormat="1" ht="26.25">
      <c r="J12" s="16"/>
      <c r="K12" s="16"/>
      <c r="L12" s="16"/>
      <c r="M12" s="16"/>
      <c r="N12" s="176" t="s">
        <v>139</v>
      </c>
      <c r="O12" s="179">
        <v>43154</v>
      </c>
      <c r="P12" s="176" t="s">
        <v>139</v>
      </c>
      <c r="Q12" s="53"/>
      <c r="R12" s="54"/>
      <c r="S12" s="54"/>
      <c r="T12" s="53"/>
      <c r="U12" s="22"/>
      <c r="V12" s="22"/>
      <c r="W12" s="53"/>
      <c r="X12" s="54"/>
      <c r="Y12" s="54"/>
    </row>
    <row r="13" spans="1:37" s="15" customFormat="1" ht="26.25">
      <c r="J13" s="16"/>
      <c r="K13" s="16"/>
      <c r="L13" s="16"/>
      <c r="M13" s="16"/>
      <c r="N13" s="176" t="s">
        <v>140</v>
      </c>
      <c r="O13" s="180">
        <v>43154</v>
      </c>
      <c r="P13" s="176" t="s">
        <v>140</v>
      </c>
      <c r="Q13" s="53"/>
      <c r="R13" s="54"/>
      <c r="S13" s="54"/>
      <c r="T13" s="53"/>
      <c r="U13" s="22"/>
      <c r="V13" s="22"/>
      <c r="W13" s="53"/>
      <c r="X13" s="54"/>
      <c r="Y13" s="54"/>
    </row>
    <row r="14" spans="1:37" s="15" customFormat="1" ht="26.25">
      <c r="J14" s="16"/>
      <c r="K14" s="16"/>
      <c r="L14" s="16"/>
      <c r="M14" s="16"/>
      <c r="N14" s="176" t="s">
        <v>141</v>
      </c>
      <c r="O14" s="180">
        <v>43154</v>
      </c>
      <c r="P14" s="176" t="s">
        <v>141</v>
      </c>
      <c r="Q14" s="53"/>
      <c r="R14" s="54"/>
      <c r="S14" s="54"/>
      <c r="T14" s="53"/>
      <c r="U14" s="22"/>
      <c r="V14" s="22"/>
      <c r="W14" s="53"/>
      <c r="X14" s="54"/>
      <c r="Y14" s="54"/>
    </row>
    <row r="15" spans="1:37" s="15" customFormat="1" ht="26.25">
      <c r="J15" s="16"/>
      <c r="K15" s="16"/>
      <c r="L15" s="16"/>
      <c r="M15" s="16"/>
      <c r="N15" s="177" t="s">
        <v>105</v>
      </c>
      <c r="O15" s="181">
        <v>43154</v>
      </c>
      <c r="P15" s="177" t="s">
        <v>105</v>
      </c>
      <c r="Q15" s="53"/>
      <c r="R15" s="54"/>
      <c r="S15" s="54"/>
      <c r="T15" s="53"/>
      <c r="U15" s="22"/>
      <c r="V15" s="22"/>
      <c r="W15" s="53"/>
      <c r="X15" s="54"/>
      <c r="Y15" s="54"/>
    </row>
    <row r="16" spans="1:37" s="15" customFormat="1" ht="26.25">
      <c r="J16" s="16"/>
      <c r="K16" s="16"/>
      <c r="L16" s="16"/>
      <c r="M16" s="16"/>
      <c r="N16" s="176" t="s">
        <v>142</v>
      </c>
      <c r="O16" s="180">
        <v>43154</v>
      </c>
      <c r="P16" s="176" t="s">
        <v>142</v>
      </c>
      <c r="Q16" s="53"/>
      <c r="R16" s="54"/>
      <c r="S16" s="54"/>
      <c r="T16" s="53"/>
      <c r="U16" s="22"/>
      <c r="V16" s="22"/>
      <c r="W16" s="53"/>
      <c r="X16" s="54"/>
      <c r="Y16" s="54"/>
    </row>
    <row r="17" spans="8:25" s="15" customFormat="1" ht="26.25">
      <c r="J17" s="16"/>
      <c r="K17" s="16"/>
      <c r="L17" s="16"/>
      <c r="M17" s="16"/>
      <c r="N17" s="175" t="s">
        <v>143</v>
      </c>
      <c r="O17" s="182">
        <v>43185</v>
      </c>
      <c r="P17" s="175" t="s">
        <v>143</v>
      </c>
      <c r="Q17" s="53"/>
      <c r="R17" s="54"/>
      <c r="S17" s="54"/>
      <c r="U17" s="22"/>
      <c r="V17" s="22"/>
      <c r="W17" s="53"/>
      <c r="X17" s="54"/>
      <c r="Y17" s="54"/>
    </row>
    <row r="18" spans="8:25" s="15" customFormat="1" ht="26.25">
      <c r="H18" s="16"/>
      <c r="I18" s="16"/>
      <c r="J18" s="16"/>
      <c r="K18" s="16"/>
      <c r="L18" s="16"/>
      <c r="M18" s="16"/>
      <c r="N18" s="176" t="s">
        <v>144</v>
      </c>
      <c r="O18" s="182">
        <v>43185</v>
      </c>
      <c r="P18" s="176" t="s">
        <v>144</v>
      </c>
      <c r="T18" s="53"/>
      <c r="U18" s="22"/>
      <c r="V18" s="22"/>
      <c r="X18" s="55"/>
    </row>
    <row r="19" spans="8:25" s="15" customFormat="1" ht="26.25">
      <c r="H19" s="16"/>
      <c r="I19" s="16"/>
      <c r="J19" s="16"/>
      <c r="K19" s="16"/>
      <c r="L19" s="16"/>
      <c r="M19" s="16"/>
      <c r="N19" s="176" t="s">
        <v>145</v>
      </c>
      <c r="O19" s="178">
        <v>43186</v>
      </c>
      <c r="P19" s="176" t="s">
        <v>145</v>
      </c>
      <c r="T19" s="53"/>
      <c r="U19" s="22"/>
      <c r="V19" s="22"/>
      <c r="X19" s="55"/>
    </row>
    <row r="20" spans="8:25" s="15" customFormat="1" ht="26.25">
      <c r="H20" s="16"/>
      <c r="I20" s="16"/>
      <c r="J20" s="16"/>
      <c r="K20" s="16"/>
      <c r="L20" s="16"/>
      <c r="M20" s="16"/>
      <c r="N20" s="176" t="s">
        <v>146</v>
      </c>
      <c r="O20" s="181">
        <v>43161</v>
      </c>
      <c r="P20" s="176" t="s">
        <v>146</v>
      </c>
      <c r="T20" s="53"/>
      <c r="U20" s="22"/>
      <c r="V20" s="22"/>
      <c r="X20" s="55"/>
    </row>
    <row r="21" spans="8:25" s="15" customFormat="1" ht="26.25">
      <c r="H21" s="16"/>
      <c r="I21" s="16"/>
      <c r="J21" s="16"/>
      <c r="K21" s="16"/>
      <c r="L21" s="16"/>
      <c r="M21" s="16"/>
      <c r="N21" s="176" t="s">
        <v>147</v>
      </c>
      <c r="O21" s="182">
        <v>43186</v>
      </c>
      <c r="P21" s="176" t="s">
        <v>147</v>
      </c>
      <c r="T21" s="53"/>
      <c r="U21" s="22"/>
      <c r="V21" s="22"/>
      <c r="X21" s="55"/>
    </row>
    <row r="22" spans="8:25" s="15" customFormat="1" ht="46.5">
      <c r="H22" s="16"/>
      <c r="I22" s="16"/>
      <c r="J22" s="16"/>
      <c r="K22" s="16"/>
      <c r="L22" s="16"/>
      <c r="M22" s="16"/>
      <c r="N22" s="176" t="s">
        <v>148</v>
      </c>
      <c r="O22" s="178">
        <v>43181</v>
      </c>
      <c r="P22" s="176" t="s">
        <v>148</v>
      </c>
      <c r="T22" s="53"/>
      <c r="U22" s="22"/>
      <c r="V22" s="22"/>
      <c r="X22" s="55"/>
    </row>
    <row r="23" spans="8:25" s="15" customFormat="1" ht="26.25">
      <c r="H23" s="16"/>
      <c r="I23" s="16"/>
      <c r="J23" s="16"/>
      <c r="K23" s="16"/>
      <c r="L23" s="16"/>
      <c r="M23" s="16"/>
      <c r="N23" s="176" t="s">
        <v>149</v>
      </c>
      <c r="O23" s="181">
        <v>43181</v>
      </c>
      <c r="P23" s="176" t="s">
        <v>149</v>
      </c>
      <c r="T23" s="53"/>
      <c r="U23" s="22"/>
      <c r="V23" s="22"/>
      <c r="X23" s="55"/>
    </row>
    <row r="24" spans="8:25" s="15" customFormat="1" ht="26.25">
      <c r="H24" s="16"/>
      <c r="I24" s="16"/>
      <c r="J24" s="16"/>
      <c r="K24" s="16"/>
      <c r="L24" s="16"/>
      <c r="M24" s="16"/>
      <c r="N24" s="176" t="s">
        <v>99</v>
      </c>
      <c r="O24" s="180">
        <v>43182</v>
      </c>
      <c r="P24" s="176" t="s">
        <v>99</v>
      </c>
      <c r="T24" s="53"/>
      <c r="U24" s="22"/>
      <c r="V24" s="22"/>
      <c r="X24" s="55"/>
    </row>
    <row r="25" spans="8:25" s="15" customFormat="1" ht="26.25">
      <c r="H25" s="16"/>
      <c r="I25" s="16"/>
      <c r="J25" s="16"/>
      <c r="K25" s="16"/>
      <c r="L25" s="16"/>
      <c r="M25" s="16"/>
      <c r="N25" s="176" t="s">
        <v>150</v>
      </c>
      <c r="O25" s="181">
        <v>43186</v>
      </c>
      <c r="P25" s="176" t="s">
        <v>150</v>
      </c>
      <c r="T25" s="53"/>
      <c r="U25" s="22"/>
      <c r="V25" s="22"/>
      <c r="X25" s="55"/>
    </row>
    <row r="26" spans="8:25" s="15" customFormat="1" ht="26.25">
      <c r="H26" s="16"/>
      <c r="I26" s="16"/>
      <c r="J26" s="16"/>
      <c r="K26" s="16"/>
      <c r="L26" s="16"/>
      <c r="M26" s="16"/>
      <c r="N26" s="176" t="s">
        <v>151</v>
      </c>
      <c r="O26" s="183">
        <v>43186</v>
      </c>
      <c r="P26" s="176" t="s">
        <v>151</v>
      </c>
      <c r="T26" s="53"/>
      <c r="U26" s="22"/>
      <c r="V26" s="22"/>
      <c r="X26" s="55"/>
    </row>
    <row r="27" spans="8:25" s="15" customFormat="1" ht="23.25">
      <c r="H27" s="16"/>
      <c r="I27" s="16"/>
      <c r="J27" s="16"/>
      <c r="K27" s="16"/>
      <c r="L27" s="16"/>
      <c r="M27" s="16"/>
      <c r="N27" s="176" t="s">
        <v>152</v>
      </c>
      <c r="O27" s="182">
        <v>43185</v>
      </c>
      <c r="P27" s="176" t="s">
        <v>152</v>
      </c>
    </row>
    <row r="28" spans="8:25" s="15" customFormat="1" ht="23.25">
      <c r="H28" s="16"/>
      <c r="I28" s="16"/>
      <c r="J28" s="16"/>
      <c r="K28" s="16"/>
      <c r="L28" s="16"/>
      <c r="M28" s="16"/>
      <c r="N28" s="176" t="s">
        <v>153</v>
      </c>
      <c r="O28" s="180">
        <v>43186</v>
      </c>
      <c r="P28" s="176" t="s">
        <v>153</v>
      </c>
    </row>
    <row r="29" spans="8:25" s="15" customFormat="1" ht="23.25">
      <c r="H29" s="16"/>
      <c r="I29" s="16"/>
      <c r="J29" s="16"/>
      <c r="K29" s="16"/>
      <c r="L29" s="16"/>
      <c r="M29" s="16"/>
      <c r="N29" s="176" t="s">
        <v>154</v>
      </c>
      <c r="O29" s="181">
        <v>43171</v>
      </c>
      <c r="P29" s="176" t="s">
        <v>154</v>
      </c>
    </row>
    <row r="30" spans="8:25" s="15" customFormat="1" ht="23.25">
      <c r="H30" s="16"/>
      <c r="I30" s="16"/>
      <c r="J30" s="16"/>
      <c r="K30" s="16"/>
      <c r="L30" s="16"/>
      <c r="M30" s="16"/>
      <c r="N30" s="176" t="s">
        <v>155</v>
      </c>
      <c r="O30" s="181">
        <v>43171</v>
      </c>
      <c r="P30" s="176" t="s">
        <v>155</v>
      </c>
    </row>
    <row r="31" spans="8:25" s="15" customFormat="1" ht="23.25">
      <c r="H31" s="16"/>
      <c r="I31" s="16"/>
      <c r="J31" s="16"/>
      <c r="K31" s="16"/>
      <c r="L31" s="16"/>
      <c r="M31" s="16"/>
      <c r="N31" s="176" t="s">
        <v>156</v>
      </c>
      <c r="O31" s="180">
        <v>43185</v>
      </c>
      <c r="P31" s="176" t="s">
        <v>156</v>
      </c>
    </row>
    <row r="32" spans="8:25" s="15" customFormat="1" ht="26.25">
      <c r="H32" s="16"/>
      <c r="I32" s="16"/>
      <c r="J32" s="16"/>
      <c r="K32" s="16"/>
      <c r="L32" s="16"/>
      <c r="M32" s="16"/>
      <c r="N32" s="184" t="s">
        <v>115</v>
      </c>
      <c r="O32" s="180">
        <v>43150</v>
      </c>
      <c r="P32" s="184" t="s">
        <v>115</v>
      </c>
    </row>
    <row r="33" spans="8:16" s="15" customFormat="1" ht="26.25">
      <c r="H33" s="16"/>
      <c r="I33" s="16"/>
      <c r="J33" s="16"/>
      <c r="K33" s="16"/>
      <c r="L33" s="16"/>
      <c r="M33" s="16"/>
      <c r="N33" s="184" t="s">
        <v>115</v>
      </c>
      <c r="O33" s="180">
        <v>43154</v>
      </c>
      <c r="P33" s="184" t="s">
        <v>115</v>
      </c>
    </row>
    <row r="34" spans="8:16" s="15" customFormat="1" ht="26.25">
      <c r="H34" s="16"/>
      <c r="I34" s="16"/>
      <c r="J34" s="16"/>
      <c r="K34" s="16"/>
      <c r="L34" s="16"/>
      <c r="M34" s="16"/>
      <c r="N34" s="184" t="s">
        <v>115</v>
      </c>
      <c r="O34" s="180">
        <v>43186</v>
      </c>
      <c r="P34" s="184" t="s">
        <v>115</v>
      </c>
    </row>
    <row r="35" spans="8:16" s="15" customFormat="1" ht="26.25">
      <c r="H35" s="16"/>
      <c r="I35" s="16"/>
      <c r="J35" s="16"/>
      <c r="K35" s="16"/>
      <c r="L35" s="16"/>
      <c r="M35" s="16"/>
      <c r="N35" s="52" t="s">
        <v>157</v>
      </c>
      <c r="O35" s="52"/>
      <c r="P35" s="52" t="s">
        <v>157</v>
      </c>
    </row>
    <row r="36" spans="8:16" s="15" customFormat="1" ht="26.25">
      <c r="H36" s="16"/>
      <c r="I36" s="16"/>
      <c r="J36" s="16"/>
      <c r="K36" s="16"/>
      <c r="L36" s="16"/>
      <c r="M36" s="16"/>
      <c r="N36" s="184" t="s">
        <v>115</v>
      </c>
      <c r="O36" s="52"/>
      <c r="P36" s="184" t="s">
        <v>115</v>
      </c>
    </row>
    <row r="37" spans="8:16" s="15" customFormat="1" ht="26.25">
      <c r="H37" s="16"/>
      <c r="I37" s="16"/>
      <c r="J37" s="16"/>
      <c r="K37" s="16"/>
      <c r="L37" s="16"/>
      <c r="M37" s="16"/>
      <c r="N37" s="52" t="s">
        <v>143</v>
      </c>
      <c r="O37" s="52"/>
      <c r="P37" s="52" t="s">
        <v>143</v>
      </c>
    </row>
    <row r="38" spans="8:16" s="15" customFormat="1" ht="26.25">
      <c r="H38" s="16"/>
      <c r="I38" s="16"/>
      <c r="J38" s="16"/>
      <c r="K38" s="16"/>
      <c r="L38" s="16"/>
      <c r="M38" s="16"/>
      <c r="N38" s="52" t="s">
        <v>144</v>
      </c>
      <c r="O38" s="52"/>
      <c r="P38" s="52" t="s">
        <v>144</v>
      </c>
    </row>
    <row r="39" spans="8:16" s="15" customFormat="1" ht="26.25">
      <c r="H39" s="16"/>
      <c r="I39" s="16"/>
      <c r="J39" s="16"/>
      <c r="K39" s="16"/>
      <c r="L39" s="16"/>
      <c r="M39" s="16"/>
      <c r="N39" s="176" t="s">
        <v>150</v>
      </c>
      <c r="O39" s="52"/>
      <c r="P39" s="176" t="s">
        <v>150</v>
      </c>
    </row>
    <row r="40" spans="8:16" s="15" customFormat="1" ht="26.25">
      <c r="H40" s="16"/>
      <c r="I40" s="16"/>
      <c r="J40" s="16"/>
      <c r="K40" s="16"/>
      <c r="L40" s="16"/>
      <c r="M40" s="16"/>
      <c r="N40" s="52"/>
      <c r="O40" s="52"/>
      <c r="P40" s="53"/>
    </row>
    <row r="41" spans="8:16" s="15" customFormat="1" ht="26.25">
      <c r="H41" s="16"/>
      <c r="I41" s="16"/>
      <c r="J41" s="16"/>
      <c r="K41" s="16"/>
      <c r="L41" s="16"/>
      <c r="M41" s="16"/>
      <c r="N41" s="52"/>
      <c r="O41" s="52"/>
      <c r="P41" s="53"/>
    </row>
    <row r="42" spans="8:16" s="15" customFormat="1" ht="23.25">
      <c r="H42" s="16"/>
      <c r="I42" s="16"/>
      <c r="J42" s="16"/>
      <c r="K42" s="16"/>
      <c r="L42" s="16"/>
      <c r="M42" s="16"/>
    </row>
    <row r="43" spans="8:16" s="15" customFormat="1" ht="23.25">
      <c r="H43" s="16"/>
      <c r="I43" s="16"/>
      <c r="J43" s="16"/>
      <c r="K43" s="16"/>
      <c r="L43" s="16"/>
      <c r="M43" s="16"/>
    </row>
    <row r="44" spans="8:16" s="15" customFormat="1" ht="23.25">
      <c r="H44" s="16"/>
      <c r="I44" s="16"/>
      <c r="J44" s="16"/>
      <c r="K44" s="16"/>
      <c r="L44" s="16"/>
      <c r="M44" s="16"/>
    </row>
    <row r="45" spans="8:16" s="15" customFormat="1" ht="23.25">
      <c r="H45" s="16"/>
      <c r="I45" s="16"/>
      <c r="J45" s="16"/>
      <c r="K45" s="16"/>
      <c r="L45" s="16"/>
      <c r="M45" s="16"/>
    </row>
    <row r="46" spans="8:16" s="15" customFormat="1" ht="23.25">
      <c r="H46" s="16"/>
      <c r="I46" s="16"/>
      <c r="J46" s="16"/>
      <c r="K46" s="16"/>
      <c r="L46" s="16"/>
      <c r="M46" s="16"/>
    </row>
    <row r="47" spans="8:16" s="15" customFormat="1" ht="23.25">
      <c r="H47" s="16"/>
      <c r="I47" s="16"/>
      <c r="J47" s="16"/>
      <c r="K47" s="16"/>
      <c r="L47" s="16"/>
      <c r="M47" s="16"/>
    </row>
    <row r="48" spans="8:16" s="15" customFormat="1" ht="23.25">
      <c r="H48" s="16"/>
      <c r="I48" s="16"/>
      <c r="J48" s="16"/>
      <c r="K48" s="16"/>
      <c r="L48" s="16"/>
      <c r="M48" s="16"/>
    </row>
    <row r="49" spans="8:13" s="15" customFormat="1" ht="23.25">
      <c r="H49" s="16"/>
      <c r="I49" s="16"/>
      <c r="J49" s="16"/>
      <c r="K49" s="16"/>
      <c r="L49" s="16"/>
      <c r="M49" s="16"/>
    </row>
    <row r="50" spans="8:13" s="15" customFormat="1" ht="23.25">
      <c r="H50" s="16"/>
      <c r="I50" s="16"/>
      <c r="J50" s="16"/>
      <c r="K50" s="16"/>
      <c r="L50" s="16"/>
      <c r="M50" s="16"/>
    </row>
    <row r="51" spans="8:13" s="15" customFormat="1" ht="23.25">
      <c r="H51" s="16"/>
      <c r="I51" s="16"/>
      <c r="J51" s="16"/>
      <c r="K51" s="16"/>
      <c r="L51" s="16"/>
      <c r="M51" s="16"/>
    </row>
    <row r="52" spans="8:13" s="15" customFormat="1" ht="23.25">
      <c r="H52" s="16"/>
      <c r="I52" s="16"/>
      <c r="J52" s="16"/>
      <c r="K52" s="16"/>
      <c r="L52" s="16"/>
      <c r="M52" s="16"/>
    </row>
    <row r="53" spans="8:13" s="15" customFormat="1" ht="23.25">
      <c r="H53" s="16"/>
      <c r="I53" s="16"/>
      <c r="J53" s="16"/>
      <c r="K53" s="16"/>
      <c r="L53" s="16"/>
      <c r="M53" s="16"/>
    </row>
    <row r="54" spans="8:13" s="15" customFormat="1" ht="23.25">
      <c r="H54" s="16"/>
      <c r="I54" s="16"/>
      <c r="J54" s="16"/>
      <c r="K54" s="16"/>
      <c r="L54" s="16"/>
      <c r="M54" s="16"/>
    </row>
    <row r="55" spans="8:13" s="15" customFormat="1" ht="23.25">
      <c r="H55" s="16"/>
      <c r="I55" s="16"/>
      <c r="J55" s="16"/>
      <c r="K55" s="16"/>
      <c r="L55" s="16"/>
      <c r="M55" s="16"/>
    </row>
    <row r="56" spans="8:13" s="15" customFormat="1" ht="23.25">
      <c r="H56" s="16"/>
      <c r="I56" s="16"/>
      <c r="J56" s="16"/>
      <c r="K56" s="16"/>
      <c r="L56" s="16"/>
      <c r="M56" s="16"/>
    </row>
    <row r="57" spans="8:13" s="15" customFormat="1" ht="23.25">
      <c r="H57" s="16"/>
      <c r="I57" s="16"/>
      <c r="J57" s="16"/>
      <c r="K57" s="16"/>
      <c r="L57" s="16"/>
      <c r="M57" s="16"/>
    </row>
    <row r="58" spans="8:13" s="15" customFormat="1" ht="23.25">
      <c r="H58" s="16"/>
      <c r="I58" s="16"/>
      <c r="J58" s="16"/>
      <c r="K58" s="16"/>
      <c r="L58" s="16"/>
      <c r="M58" s="16"/>
    </row>
    <row r="59" spans="8:13" s="15" customFormat="1" ht="23.25">
      <c r="H59" s="16"/>
      <c r="I59" s="16"/>
      <c r="J59" s="16"/>
      <c r="K59" s="16"/>
      <c r="L59" s="16"/>
      <c r="M59" s="16"/>
    </row>
    <row r="60" spans="8:13" s="15" customFormat="1" ht="23.25">
      <c r="H60" s="16"/>
      <c r="I60" s="16"/>
      <c r="J60" s="16"/>
      <c r="K60" s="16"/>
      <c r="L60" s="16"/>
      <c r="M60" s="16"/>
    </row>
    <row r="61" spans="8:13" s="15" customFormat="1" ht="23.25">
      <c r="H61" s="16"/>
      <c r="I61" s="16"/>
      <c r="J61" s="16"/>
      <c r="K61" s="16"/>
      <c r="L61" s="16"/>
      <c r="M61" s="16"/>
    </row>
    <row r="62" spans="8:13" s="15" customFormat="1" ht="23.25">
      <c r="H62" s="16"/>
      <c r="I62" s="16"/>
      <c r="J62" s="16"/>
      <c r="K62" s="16"/>
      <c r="L62" s="16"/>
      <c r="M62" s="16"/>
    </row>
    <row r="63" spans="8:13" s="15" customFormat="1" ht="23.25">
      <c r="H63" s="16"/>
      <c r="I63" s="16"/>
      <c r="J63" s="16"/>
      <c r="K63" s="16"/>
      <c r="L63" s="16"/>
      <c r="M63" s="16"/>
    </row>
    <row r="64" spans="8:13" s="15" customFormat="1" ht="23.25">
      <c r="H64" s="16"/>
      <c r="I64" s="16"/>
      <c r="J64" s="16"/>
      <c r="K64" s="16"/>
      <c r="L64" s="16"/>
      <c r="M64" s="16"/>
    </row>
    <row r="65" spans="8:13" s="15" customFormat="1" ht="23.25">
      <c r="H65" s="16"/>
      <c r="I65" s="16"/>
      <c r="J65" s="16"/>
      <c r="K65" s="16"/>
      <c r="L65" s="16"/>
      <c r="M65" s="16"/>
    </row>
    <row r="66" spans="8:13" s="15" customFormat="1" ht="23.25">
      <c r="H66" s="16"/>
      <c r="I66" s="16"/>
      <c r="J66" s="16"/>
      <c r="K66" s="16"/>
      <c r="L66" s="16"/>
      <c r="M66" s="16"/>
    </row>
    <row r="67" spans="8:13" s="15" customFormat="1" ht="23.25">
      <c r="H67" s="16"/>
      <c r="I67" s="16"/>
      <c r="J67" s="16"/>
      <c r="K67" s="16"/>
      <c r="L67" s="16"/>
      <c r="M67" s="16"/>
    </row>
    <row r="68" spans="8:13" s="15" customFormat="1" ht="23.25">
      <c r="H68" s="16"/>
      <c r="I68" s="16"/>
      <c r="J68" s="16"/>
      <c r="K68" s="16"/>
      <c r="L68" s="16"/>
      <c r="M68" s="16"/>
    </row>
    <row r="69" spans="8:13" s="15" customFormat="1" ht="23.25">
      <c r="H69" s="16"/>
      <c r="I69" s="16"/>
      <c r="J69" s="16"/>
      <c r="K69" s="16"/>
      <c r="L69" s="16"/>
      <c r="M69" s="16"/>
    </row>
    <row r="70" spans="8:13" s="15" customFormat="1" ht="23.25">
      <c r="H70" s="16"/>
      <c r="I70" s="16"/>
      <c r="J70" s="16"/>
      <c r="K70" s="16"/>
      <c r="L70" s="16"/>
      <c r="M70" s="16"/>
    </row>
    <row r="71" spans="8:13" s="15" customFormat="1" ht="23.25">
      <c r="H71" s="16"/>
      <c r="I71" s="16"/>
      <c r="J71" s="16"/>
      <c r="K71" s="16"/>
      <c r="L71" s="16"/>
      <c r="M71" s="16"/>
    </row>
    <row r="72" spans="8:13" s="15" customFormat="1" ht="23.25">
      <c r="H72" s="16"/>
      <c r="I72" s="16"/>
      <c r="J72" s="16"/>
      <c r="K72" s="16"/>
      <c r="L72" s="16"/>
      <c r="M72" s="16"/>
    </row>
    <row r="73" spans="8:13" s="15" customFormat="1" ht="23.25">
      <c r="H73" s="16"/>
      <c r="I73" s="16"/>
      <c r="J73" s="16"/>
      <c r="K73" s="16"/>
      <c r="L73" s="16"/>
      <c r="M73" s="16"/>
    </row>
    <row r="74" spans="8:13" s="15" customFormat="1" ht="23.25">
      <c r="H74" s="16"/>
      <c r="I74" s="16"/>
      <c r="J74" s="16"/>
      <c r="K74" s="16"/>
      <c r="L74" s="16"/>
      <c r="M74" s="16"/>
    </row>
    <row r="75" spans="8:13" s="15" customFormat="1" ht="23.25">
      <c r="H75" s="16"/>
      <c r="I75" s="16"/>
      <c r="J75" s="16"/>
      <c r="K75" s="16"/>
      <c r="L75" s="16"/>
      <c r="M75" s="16"/>
    </row>
    <row r="76" spans="8:13" s="15" customFormat="1" ht="23.25">
      <c r="H76" s="16"/>
      <c r="I76" s="16"/>
      <c r="J76" s="16"/>
      <c r="K76" s="16"/>
      <c r="L76" s="16"/>
      <c r="M76" s="16"/>
    </row>
    <row r="77" spans="8:13" s="15" customFormat="1" ht="23.25">
      <c r="H77" s="16"/>
      <c r="I77" s="16"/>
      <c r="J77" s="16"/>
      <c r="K77" s="16"/>
      <c r="L77" s="16"/>
      <c r="M77" s="16"/>
    </row>
    <row r="78" spans="8:13" s="15" customFormat="1" ht="23.25">
      <c r="H78" s="16"/>
      <c r="I78" s="16"/>
      <c r="J78" s="16"/>
      <c r="K78" s="16"/>
      <c r="L78" s="16"/>
      <c r="M78" s="16"/>
    </row>
    <row r="79" spans="8:13" s="15" customFormat="1" ht="23.25">
      <c r="H79" s="16"/>
      <c r="I79" s="16"/>
      <c r="J79" s="16"/>
      <c r="K79" s="16"/>
      <c r="L79" s="16"/>
      <c r="M79" s="16"/>
    </row>
    <row r="80" spans="8:13" s="15" customFormat="1" ht="23.25">
      <c r="H80" s="16"/>
      <c r="I80" s="16"/>
      <c r="J80" s="16"/>
      <c r="K80" s="16"/>
      <c r="L80" s="16"/>
      <c r="M80" s="16"/>
    </row>
    <row r="81" spans="8:24" s="15" customFormat="1" ht="23.25">
      <c r="H81" s="16"/>
      <c r="I81" s="16"/>
      <c r="J81" s="16"/>
      <c r="K81" s="16"/>
      <c r="L81" s="16"/>
      <c r="M81" s="16"/>
    </row>
    <row r="82" spans="8:24" s="15" customFormat="1" ht="23.25">
      <c r="H82" s="16"/>
      <c r="I82" s="16"/>
      <c r="J82" s="16"/>
      <c r="K82" s="16"/>
      <c r="L82" s="16"/>
      <c r="M82" s="16"/>
    </row>
    <row r="83" spans="8:24" s="15" customFormat="1" ht="23.25">
      <c r="H83" s="16"/>
      <c r="I83" s="16"/>
      <c r="J83" s="16"/>
      <c r="K83" s="16"/>
      <c r="L83" s="16"/>
      <c r="M83" s="16"/>
    </row>
    <row r="84" spans="8:24" s="15" customFormat="1" ht="23.25">
      <c r="H84" s="16"/>
      <c r="I84" s="16"/>
      <c r="J84" s="16"/>
      <c r="K84" s="16"/>
      <c r="L84" s="16"/>
      <c r="M84" s="16"/>
    </row>
    <row r="85" spans="8:24" s="15" customFormat="1" ht="23.25">
      <c r="H85" s="16"/>
      <c r="I85" s="16"/>
      <c r="J85" s="16"/>
      <c r="K85" s="16"/>
      <c r="L85" s="16"/>
      <c r="M85" s="16"/>
    </row>
    <row r="86" spans="8:24" s="15" customFormat="1" ht="23.25">
      <c r="H86" s="16"/>
      <c r="I86" s="16"/>
      <c r="J86" s="16"/>
      <c r="K86" s="16"/>
      <c r="L86" s="16"/>
      <c r="M86" s="16"/>
    </row>
    <row r="87" spans="8:24" s="15" customFormat="1" ht="23.25">
      <c r="H87" s="16"/>
      <c r="I87" s="16"/>
      <c r="J87" s="16"/>
      <c r="K87" s="16"/>
      <c r="L87" s="16"/>
      <c r="M87" s="16"/>
    </row>
    <row r="88" spans="8:24" s="15" customFormat="1" ht="23.25">
      <c r="H88" s="16"/>
      <c r="I88" s="16"/>
      <c r="J88" s="16"/>
      <c r="K88" s="16"/>
      <c r="L88" s="16"/>
      <c r="M88" s="16"/>
    </row>
    <row r="89" spans="8:24" s="15" customFormat="1" ht="23.25">
      <c r="H89" s="16"/>
      <c r="I89" s="16"/>
      <c r="J89" s="16"/>
      <c r="K89" s="16"/>
      <c r="L89" s="16"/>
      <c r="M89" s="16"/>
    </row>
    <row r="90" spans="8:24" s="15" customFormat="1" ht="23.25">
      <c r="H90" s="16"/>
      <c r="I90" s="16"/>
      <c r="J90" s="16"/>
      <c r="K90" s="16"/>
      <c r="L90" s="16"/>
      <c r="M90" s="16"/>
    </row>
    <row r="91" spans="8:24" s="15" customFormat="1" ht="23.25">
      <c r="H91" s="16"/>
      <c r="I91" s="16"/>
      <c r="J91" s="16"/>
      <c r="K91" s="16"/>
      <c r="L91" s="16"/>
      <c r="M91" s="16"/>
    </row>
    <row r="92" spans="8:24" s="15" customFormat="1" ht="23.25">
      <c r="H92" s="16"/>
      <c r="I92" s="16"/>
      <c r="J92" s="16"/>
      <c r="K92" s="16"/>
      <c r="L92" s="16"/>
      <c r="M92" s="16"/>
      <c r="T92" s="1"/>
      <c r="U92" s="1"/>
    </row>
    <row r="93" spans="8:24" s="15" customFormat="1" ht="23.25">
      <c r="H93" s="16"/>
      <c r="I93" s="16"/>
      <c r="J93" s="16"/>
      <c r="K93" s="16"/>
      <c r="L93" s="16"/>
      <c r="M93" s="16"/>
      <c r="T93" s="1"/>
      <c r="U93" s="1"/>
      <c r="V93" s="1"/>
      <c r="W93" s="1"/>
      <c r="X93" s="1"/>
    </row>
    <row r="94" spans="8:24" s="15" customFormat="1" ht="23.25">
      <c r="H94" s="16"/>
      <c r="I94" s="16"/>
      <c r="J94" s="16"/>
      <c r="K94" s="16"/>
      <c r="L94" s="16"/>
      <c r="M94" s="16"/>
      <c r="T94" s="1"/>
      <c r="U94" s="1"/>
      <c r="V94" s="1"/>
      <c r="W94" s="1"/>
      <c r="X94"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3:AK94"/>
  <sheetViews>
    <sheetView topLeftCell="H1" zoomScale="55" zoomScaleNormal="55" workbookViewId="0" xr3:uid="{F9CF3CF3-643B-5BE6-8B46-32C596A47465}">
      <pane ySplit="1" topLeftCell="A18" activePane="bottomLeft" state="frozen"/>
      <selection pane="bottomLeft" activeCell="P11" sqref="P11"/>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40.28515625" style="1" customWidth="1"/>
    <col min="5" max="5" width="38.42578125" style="1" customWidth="1"/>
    <col min="6" max="6" width="42.28515625" style="1" customWidth="1"/>
    <col min="7" max="7" width="28.7109375" style="1" customWidth="1"/>
    <col min="8" max="13" width="30.42578125" style="2" customWidth="1"/>
    <col min="14" max="14" width="40.28515625" style="1" customWidth="1"/>
    <col min="15" max="15" width="40.85546875" style="1" customWidth="1"/>
    <col min="16" max="16" width="36" style="1" customWidth="1"/>
    <col min="17" max="19" width="31.28515625" style="1" customWidth="1"/>
    <col min="20" max="20" width="41.42578125" style="1" customWidth="1"/>
    <col min="21" max="24" width="31.28515625" style="1" customWidth="1"/>
    <col min="25" max="26" width="29.7109375" style="1" customWidth="1"/>
    <col min="27" max="27" width="33" style="1" customWidth="1"/>
    <col min="28" max="30" width="29.7109375" style="1" customWidth="1"/>
    <col min="31" max="37" width="29.140625" style="1" customWidth="1"/>
    <col min="38" max="16384" width="11.42578125" style="1"/>
  </cols>
  <sheetData>
    <row r="3" spans="1:37" ht="30.75" thickBot="1">
      <c r="A3" s="190" t="s">
        <v>90</v>
      </c>
      <c r="B3" s="190"/>
      <c r="C3" s="190"/>
      <c r="D3" s="190"/>
      <c r="E3" s="190"/>
      <c r="F3" s="190"/>
      <c r="G3" s="190"/>
      <c r="H3" s="190"/>
      <c r="I3" s="190"/>
      <c r="J3" s="190"/>
      <c r="K3" s="190"/>
      <c r="L3" s="190"/>
      <c r="M3" s="190"/>
    </row>
    <row r="4" spans="1:37" ht="47.25" thickBot="1">
      <c r="A4" s="6"/>
      <c r="B4" s="6"/>
      <c r="C4" s="6"/>
      <c r="D4" s="6"/>
      <c r="E4" s="6"/>
      <c r="F4" s="6"/>
      <c r="G4" s="6"/>
      <c r="H4" s="187" t="s">
        <v>70</v>
      </c>
      <c r="I4" s="188"/>
      <c r="J4" s="188"/>
      <c r="K4" s="188"/>
      <c r="L4" s="188"/>
      <c r="M4" s="189"/>
      <c r="N4" s="187" t="s">
        <v>2</v>
      </c>
      <c r="O4" s="188"/>
      <c r="P4" s="188"/>
      <c r="Q4" s="188"/>
      <c r="R4" s="188"/>
      <c r="S4" s="189"/>
      <c r="T4" s="187" t="s">
        <v>3</v>
      </c>
      <c r="U4" s="188"/>
      <c r="V4" s="188"/>
      <c r="W4" s="188"/>
      <c r="X4" s="188"/>
      <c r="Y4" s="189"/>
      <c r="Z4" s="187" t="s">
        <v>4</v>
      </c>
      <c r="AA4" s="188"/>
      <c r="AB4" s="188"/>
      <c r="AC4" s="188"/>
      <c r="AD4" s="188"/>
      <c r="AE4" s="189"/>
      <c r="AF4" s="187" t="s">
        <v>5</v>
      </c>
      <c r="AG4" s="188"/>
      <c r="AH4" s="188"/>
      <c r="AI4" s="188"/>
      <c r="AJ4" s="188"/>
      <c r="AK4" s="189"/>
    </row>
    <row r="5" spans="1:37" ht="128.25" customHeight="1">
      <c r="A5" s="7" t="s">
        <v>71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188.25" customHeight="1">
      <c r="A6" s="11" t="s">
        <v>76</v>
      </c>
      <c r="B6" s="11" t="s">
        <v>158</v>
      </c>
      <c r="C6" s="11" t="s">
        <v>40</v>
      </c>
      <c r="D6" s="11" t="s">
        <v>159</v>
      </c>
      <c r="E6" s="11" t="s">
        <v>160</v>
      </c>
      <c r="F6" s="12" t="s">
        <v>24</v>
      </c>
      <c r="G6" s="12" t="s">
        <v>25</v>
      </c>
      <c r="H6" s="13">
        <f>(I6/J6)</f>
        <v>0.98</v>
      </c>
      <c r="I6" s="14">
        <f>+O6+U6+AA6+AG6</f>
        <v>49</v>
      </c>
      <c r="J6" s="14">
        <f>+P6+V6+AB6+AH6</f>
        <v>50</v>
      </c>
      <c r="K6" s="13">
        <f>(L6/M6)</f>
        <v>0.59090909090909094</v>
      </c>
      <c r="L6" s="14">
        <f>+R6+X6+AD6+AJ6</f>
        <v>13</v>
      </c>
      <c r="M6" s="14">
        <f>+S6+Y6+AE6+AK6</f>
        <v>22</v>
      </c>
      <c r="N6" s="13">
        <f>(O6/P6)</f>
        <v>0.95454545454545459</v>
      </c>
      <c r="O6" s="14">
        <v>21</v>
      </c>
      <c r="P6" s="14">
        <v>22</v>
      </c>
      <c r="Q6" s="13">
        <f>(R6/S6)</f>
        <v>0.59090909090909094</v>
      </c>
      <c r="R6" s="14">
        <f>+O10</f>
        <v>13</v>
      </c>
      <c r="S6" s="14">
        <f>+P10</f>
        <v>22</v>
      </c>
      <c r="T6" s="13">
        <f>(U6/V6)</f>
        <v>1</v>
      </c>
      <c r="U6" s="14">
        <v>14</v>
      </c>
      <c r="V6" s="14">
        <v>14</v>
      </c>
      <c r="W6" s="13" t="e">
        <f>(X6/Y6)</f>
        <v>#DIV/0!</v>
      </c>
      <c r="X6" s="14"/>
      <c r="Y6" s="14"/>
      <c r="Z6" s="13">
        <f>(AA6/AB6)</f>
        <v>1</v>
      </c>
      <c r="AA6" s="14">
        <v>9</v>
      </c>
      <c r="AB6" s="14">
        <v>9</v>
      </c>
      <c r="AC6" s="13" t="e">
        <f>(AD6/AE6)</f>
        <v>#DIV/0!</v>
      </c>
      <c r="AD6" s="14"/>
      <c r="AE6" s="14"/>
      <c r="AF6" s="13">
        <f>(AG6/AH6)</f>
        <v>1</v>
      </c>
      <c r="AG6" s="14">
        <v>5</v>
      </c>
      <c r="AH6" s="14">
        <v>5</v>
      </c>
      <c r="AI6" s="13" t="e">
        <f>(AJ6/AK6)</f>
        <v>#DIV/0!</v>
      </c>
      <c r="AJ6" s="14"/>
      <c r="AK6" s="14"/>
    </row>
    <row r="8" spans="1:37" s="15" customFormat="1" ht="114">
      <c r="J8" s="16"/>
      <c r="K8" s="16"/>
      <c r="L8" s="16"/>
      <c r="M8" s="16"/>
      <c r="N8" s="56"/>
      <c r="O8" s="57" t="s">
        <v>161</v>
      </c>
      <c r="P8" s="57" t="s">
        <v>162</v>
      </c>
      <c r="Q8" s="57" t="s">
        <v>163</v>
      </c>
      <c r="R8" s="58"/>
      <c r="S8" s="57" t="s">
        <v>85</v>
      </c>
      <c r="T8" s="56"/>
      <c r="U8" s="57" t="s">
        <v>161</v>
      </c>
      <c r="V8" s="57" t="s">
        <v>162</v>
      </c>
      <c r="W8" s="57" t="s">
        <v>163</v>
      </c>
      <c r="X8" s="58"/>
      <c r="Y8" s="57" t="s">
        <v>85</v>
      </c>
      <c r="Z8" s="56"/>
      <c r="AA8" s="57" t="s">
        <v>161</v>
      </c>
      <c r="AB8" s="57" t="s">
        <v>162</v>
      </c>
      <c r="AC8" s="57" t="s">
        <v>163</v>
      </c>
      <c r="AD8" s="58"/>
      <c r="AE8" s="57" t="s">
        <v>85</v>
      </c>
      <c r="AF8" s="56"/>
      <c r="AG8" s="57" t="s">
        <v>161</v>
      </c>
      <c r="AH8" s="57" t="s">
        <v>162</v>
      </c>
      <c r="AI8" s="57" t="s">
        <v>163</v>
      </c>
      <c r="AJ8" s="58"/>
      <c r="AK8" s="57" t="s">
        <v>85</v>
      </c>
    </row>
    <row r="9" spans="1:37" s="15" customFormat="1" ht="28.5">
      <c r="J9" s="16"/>
      <c r="K9" s="16"/>
      <c r="L9" s="16"/>
      <c r="M9" s="16"/>
      <c r="N9" s="56" t="s">
        <v>86</v>
      </c>
      <c r="O9" s="56" t="s">
        <v>164</v>
      </c>
      <c r="P9" s="56"/>
      <c r="Q9" s="59"/>
      <c r="R9" s="58"/>
      <c r="S9" s="56" t="s">
        <v>165</v>
      </c>
      <c r="T9" s="56" t="s">
        <v>86</v>
      </c>
      <c r="U9" s="56" t="s">
        <v>164</v>
      </c>
      <c r="V9" s="56"/>
      <c r="W9" s="59"/>
      <c r="X9" s="58"/>
      <c r="Y9" s="56" t="s">
        <v>165</v>
      </c>
      <c r="Z9" s="56" t="s">
        <v>86</v>
      </c>
      <c r="AA9" s="56" t="s">
        <v>164</v>
      </c>
      <c r="AB9" s="56"/>
      <c r="AC9" s="59"/>
      <c r="AD9" s="58"/>
      <c r="AE9" s="56" t="s">
        <v>165</v>
      </c>
      <c r="AF9" s="56" t="s">
        <v>86</v>
      </c>
      <c r="AG9" s="56" t="s">
        <v>164</v>
      </c>
      <c r="AH9" s="56"/>
      <c r="AI9" s="59"/>
      <c r="AJ9" s="58"/>
      <c r="AK9" s="56" t="s">
        <v>165</v>
      </c>
    </row>
    <row r="10" spans="1:37" s="15" customFormat="1" ht="61.5">
      <c r="J10" s="16"/>
      <c r="K10" s="16"/>
      <c r="L10" s="16"/>
      <c r="M10" s="16"/>
      <c r="O10" s="50">
        <f>COUNTA(O11:O30)</f>
        <v>13</v>
      </c>
      <c r="P10" s="50">
        <f>COUNTA(P11:P32)</f>
        <v>22</v>
      </c>
      <c r="Q10" s="18"/>
      <c r="R10" s="16"/>
      <c r="U10" s="50">
        <f>COUNTA(U11:U29)</f>
        <v>0</v>
      </c>
      <c r="V10" s="50">
        <f>COUNTA(V11:V29)</f>
        <v>0</v>
      </c>
      <c r="W10" s="18"/>
      <c r="X10" s="16"/>
      <c r="AA10" s="50">
        <f>COUNTA(AA11:AA43)</f>
        <v>0</v>
      </c>
      <c r="AB10" s="50">
        <f>COUNTA(AB11:AB43)</f>
        <v>0</v>
      </c>
      <c r="AC10" s="18"/>
      <c r="AD10" s="16"/>
      <c r="AG10" s="50">
        <f>COUNTA(AG11:AG29)</f>
        <v>0</v>
      </c>
      <c r="AH10" s="50">
        <f>COUNTA(AH11:AH29)</f>
        <v>0</v>
      </c>
      <c r="AI10" s="18"/>
      <c r="AJ10" s="16"/>
    </row>
    <row r="11" spans="1:37" s="15" customFormat="1" ht="28.5">
      <c r="J11" s="16"/>
      <c r="K11" s="16"/>
      <c r="L11" s="16"/>
      <c r="M11" s="16"/>
      <c r="N11" s="60" t="s">
        <v>166</v>
      </c>
      <c r="O11" s="61" t="s">
        <v>167</v>
      </c>
      <c r="P11" s="61" t="s">
        <v>167</v>
      </c>
      <c r="Q11" s="62">
        <v>43136</v>
      </c>
      <c r="R11" s="63"/>
      <c r="S11" s="63" t="s">
        <v>168</v>
      </c>
      <c r="T11" s="60"/>
      <c r="U11" s="61"/>
      <c r="V11" s="61"/>
      <c r="W11" s="65"/>
      <c r="X11" s="63"/>
      <c r="Y11" s="66"/>
      <c r="Z11" s="60"/>
      <c r="AA11" s="61"/>
      <c r="AB11" s="61"/>
      <c r="AC11" s="65"/>
      <c r="AD11" s="63"/>
      <c r="AE11" s="148"/>
    </row>
    <row r="12" spans="1:37" s="15" customFormat="1" ht="28.5">
      <c r="J12" s="16"/>
      <c r="K12" s="16"/>
      <c r="L12" s="16"/>
      <c r="M12" s="16"/>
      <c r="N12" s="60" t="s">
        <v>169</v>
      </c>
      <c r="O12" s="61" t="s">
        <v>170</v>
      </c>
      <c r="P12" s="61" t="s">
        <v>170</v>
      </c>
      <c r="Q12" s="62">
        <v>43171</v>
      </c>
      <c r="R12" s="63"/>
      <c r="S12" s="63" t="s">
        <v>168</v>
      </c>
      <c r="T12" s="64"/>
      <c r="U12" s="63"/>
      <c r="V12" s="63"/>
      <c r="W12" s="65"/>
      <c r="X12" s="63"/>
      <c r="Y12" s="66"/>
      <c r="Z12" s="60"/>
      <c r="AA12" s="61"/>
      <c r="AB12" s="61"/>
      <c r="AC12" s="65"/>
      <c r="AD12" s="63"/>
      <c r="AE12" s="148"/>
    </row>
    <row r="13" spans="1:37" s="15" customFormat="1" ht="28.5">
      <c r="J13" s="16"/>
      <c r="K13" s="16"/>
      <c r="L13" s="16"/>
      <c r="M13" s="16"/>
      <c r="N13" s="60" t="s">
        <v>105</v>
      </c>
      <c r="O13" s="61" t="s">
        <v>171</v>
      </c>
      <c r="P13" s="61" t="s">
        <v>171</v>
      </c>
      <c r="Q13" s="62">
        <v>43136</v>
      </c>
      <c r="R13" s="63"/>
      <c r="S13" s="63" t="s">
        <v>172</v>
      </c>
      <c r="T13" s="64"/>
      <c r="U13" s="63"/>
      <c r="V13" s="63"/>
      <c r="W13" s="65"/>
      <c r="X13" s="63"/>
      <c r="Y13" s="66"/>
      <c r="Z13" s="60"/>
      <c r="AA13" s="61"/>
      <c r="AB13" s="61"/>
      <c r="AC13" s="65"/>
      <c r="AD13" s="63"/>
      <c r="AE13" s="148"/>
    </row>
    <row r="14" spans="1:37" s="15" customFormat="1" ht="28.5">
      <c r="J14" s="16"/>
      <c r="K14" s="16"/>
      <c r="L14" s="16"/>
      <c r="M14" s="16"/>
      <c r="N14" s="60" t="s">
        <v>173</v>
      </c>
      <c r="O14" s="61" t="s">
        <v>174</v>
      </c>
      <c r="P14" s="61" t="s">
        <v>174</v>
      </c>
      <c r="Q14" s="62">
        <v>43108</v>
      </c>
      <c r="R14" s="63"/>
      <c r="S14" s="63" t="s">
        <v>175</v>
      </c>
      <c r="T14" s="64"/>
      <c r="U14" s="63"/>
      <c r="V14" s="63"/>
      <c r="W14" s="65"/>
      <c r="X14" s="63"/>
      <c r="Y14" s="66"/>
      <c r="Z14" s="60"/>
      <c r="AA14" s="61"/>
      <c r="AB14" s="61"/>
      <c r="AC14" s="65"/>
      <c r="AD14" s="63"/>
      <c r="AE14" s="148"/>
    </row>
    <row r="15" spans="1:37" s="15" customFormat="1" ht="28.5">
      <c r="J15" s="16"/>
      <c r="K15" s="16"/>
      <c r="L15" s="16"/>
      <c r="M15" s="16"/>
      <c r="N15" s="60" t="s">
        <v>176</v>
      </c>
      <c r="O15" s="61" t="s">
        <v>177</v>
      </c>
      <c r="P15" s="61" t="s">
        <v>177</v>
      </c>
      <c r="Q15" s="62">
        <v>43143</v>
      </c>
      <c r="R15" s="63"/>
      <c r="S15" s="63" t="s">
        <v>178</v>
      </c>
      <c r="T15" s="64"/>
      <c r="U15" s="63"/>
      <c r="V15" s="63"/>
      <c r="W15" s="65"/>
      <c r="X15" s="63"/>
      <c r="Y15" s="66"/>
      <c r="Z15" s="60"/>
      <c r="AA15" s="61"/>
      <c r="AB15" s="61"/>
      <c r="AC15" s="65"/>
      <c r="AD15" s="63"/>
      <c r="AE15" s="148"/>
    </row>
    <row r="16" spans="1:37" s="15" customFormat="1" ht="28.5">
      <c r="J16" s="16"/>
      <c r="K16" s="16"/>
      <c r="L16" s="16"/>
      <c r="M16" s="16"/>
      <c r="N16" s="60" t="s">
        <v>179</v>
      </c>
      <c r="O16" s="61" t="s">
        <v>180</v>
      </c>
      <c r="P16" s="61" t="s">
        <v>180</v>
      </c>
      <c r="Q16" s="62">
        <v>43143</v>
      </c>
      <c r="R16" s="63"/>
      <c r="S16" s="63" t="s">
        <v>178</v>
      </c>
      <c r="T16" s="64"/>
      <c r="U16" s="63"/>
      <c r="V16" s="63"/>
      <c r="W16" s="65"/>
      <c r="X16" s="63"/>
      <c r="Y16" s="66"/>
      <c r="Z16" s="60"/>
      <c r="AA16" s="61"/>
      <c r="AB16" s="61"/>
      <c r="AC16" s="65"/>
      <c r="AD16" s="63"/>
      <c r="AE16" s="148"/>
    </row>
    <row r="17" spans="8:31" s="15" customFormat="1" ht="28.5">
      <c r="J17" s="16"/>
      <c r="K17" s="16"/>
      <c r="L17" s="16"/>
      <c r="M17" s="16"/>
      <c r="N17" s="60" t="s">
        <v>179</v>
      </c>
      <c r="O17" s="61" t="s">
        <v>181</v>
      </c>
      <c r="P17" s="61" t="s">
        <v>181</v>
      </c>
      <c r="Q17" s="62">
        <v>43143</v>
      </c>
      <c r="R17" s="63"/>
      <c r="S17" s="63" t="s">
        <v>178</v>
      </c>
      <c r="T17" s="64"/>
      <c r="U17" s="63"/>
      <c r="V17" s="63"/>
      <c r="W17" s="65"/>
      <c r="X17" s="63"/>
      <c r="Y17" s="66"/>
      <c r="Z17" s="60"/>
      <c r="AA17" s="61"/>
      <c r="AB17" s="61"/>
      <c r="AC17" s="65"/>
      <c r="AD17" s="63"/>
      <c r="AE17" s="148"/>
    </row>
    <row r="18" spans="8:31" s="15" customFormat="1" ht="28.5">
      <c r="J18" s="16"/>
      <c r="K18" s="16"/>
      <c r="L18" s="16"/>
      <c r="M18" s="16"/>
      <c r="N18" s="60" t="s">
        <v>179</v>
      </c>
      <c r="O18" s="61" t="s">
        <v>182</v>
      </c>
      <c r="P18" s="61" t="s">
        <v>182</v>
      </c>
      <c r="Q18" s="62">
        <v>43143</v>
      </c>
      <c r="R18" s="63"/>
      <c r="S18" s="63" t="s">
        <v>178</v>
      </c>
      <c r="T18" s="64"/>
      <c r="U18" s="63"/>
      <c r="V18" s="63"/>
      <c r="W18" s="65"/>
      <c r="X18" s="63"/>
      <c r="Y18" s="66"/>
      <c r="Z18" s="60"/>
      <c r="AA18" s="61"/>
      <c r="AB18" s="61"/>
      <c r="AC18" s="65"/>
      <c r="AD18" s="63"/>
      <c r="AE18" s="148"/>
    </row>
    <row r="19" spans="8:31" s="15" customFormat="1" ht="28.5">
      <c r="J19" s="16"/>
      <c r="K19" s="16"/>
      <c r="L19" s="16"/>
      <c r="M19" s="16"/>
      <c r="N19" s="60" t="s">
        <v>115</v>
      </c>
      <c r="O19" s="61" t="s">
        <v>183</v>
      </c>
      <c r="P19" s="61" t="s">
        <v>183</v>
      </c>
      <c r="Q19" s="62">
        <v>43136</v>
      </c>
      <c r="R19" s="63"/>
      <c r="S19" s="63"/>
      <c r="T19" s="64"/>
      <c r="U19" s="63"/>
      <c r="V19" s="63"/>
      <c r="W19" s="65"/>
      <c r="X19" s="68"/>
      <c r="Y19" s="66"/>
      <c r="Z19" s="60"/>
      <c r="AA19" s="61"/>
      <c r="AB19" s="61"/>
      <c r="AC19" s="65"/>
      <c r="AD19" s="63"/>
      <c r="AE19" s="148"/>
    </row>
    <row r="20" spans="8:31" s="15" customFormat="1" ht="28.5">
      <c r="J20" s="16"/>
      <c r="K20" s="16"/>
      <c r="L20" s="16"/>
      <c r="M20" s="16"/>
      <c r="N20" s="60" t="s">
        <v>115</v>
      </c>
      <c r="O20" s="61" t="s">
        <v>184</v>
      </c>
      <c r="P20" s="61" t="s">
        <v>184</v>
      </c>
      <c r="Q20" s="62">
        <v>43136</v>
      </c>
      <c r="R20" s="63"/>
      <c r="S20" s="63"/>
      <c r="T20" s="64"/>
      <c r="U20" s="63"/>
      <c r="V20" s="63"/>
      <c r="W20" s="65"/>
      <c r="X20" s="68"/>
      <c r="Y20" s="66"/>
      <c r="Z20" s="60"/>
      <c r="AA20" s="61"/>
      <c r="AB20" s="61"/>
      <c r="AC20" s="65"/>
      <c r="AD20" s="63"/>
      <c r="AE20" s="148"/>
    </row>
    <row r="21" spans="8:31" s="15" customFormat="1" ht="28.5">
      <c r="J21" s="16"/>
      <c r="K21" s="16"/>
      <c r="L21" s="16"/>
      <c r="M21" s="16"/>
      <c r="N21" s="60" t="s">
        <v>115</v>
      </c>
      <c r="O21" s="61" t="s">
        <v>185</v>
      </c>
      <c r="P21" s="61" t="s">
        <v>185</v>
      </c>
      <c r="Q21" s="62">
        <v>43136</v>
      </c>
      <c r="R21" s="63"/>
      <c r="S21" s="63"/>
      <c r="T21" s="60"/>
      <c r="U21" s="63"/>
      <c r="V21" s="63"/>
      <c r="W21" s="65"/>
      <c r="X21" s="63"/>
      <c r="Y21" s="66"/>
      <c r="Z21" s="60"/>
      <c r="AA21" s="61"/>
      <c r="AB21" s="61"/>
      <c r="AC21" s="65"/>
      <c r="AD21" s="63"/>
      <c r="AE21" s="148"/>
    </row>
    <row r="22" spans="8:31" s="15" customFormat="1" ht="28.5">
      <c r="J22" s="16"/>
      <c r="K22" s="16"/>
      <c r="L22" s="16"/>
      <c r="M22" s="16"/>
      <c r="N22" s="60" t="s">
        <v>115</v>
      </c>
      <c r="O22" s="61" t="s">
        <v>186</v>
      </c>
      <c r="P22" s="61" t="s">
        <v>186</v>
      </c>
      <c r="Q22" s="62">
        <v>43150</v>
      </c>
      <c r="R22" s="63"/>
      <c r="S22" s="63"/>
      <c r="T22" s="64"/>
      <c r="U22" s="63"/>
      <c r="V22" s="63"/>
      <c r="W22" s="65"/>
      <c r="X22" s="63"/>
      <c r="Y22" s="66"/>
      <c r="Z22" s="60"/>
      <c r="AA22" s="61"/>
      <c r="AB22" s="61"/>
      <c r="AC22" s="65"/>
      <c r="AD22" s="63"/>
      <c r="AE22" s="148"/>
    </row>
    <row r="23" spans="8:31" s="15" customFormat="1" ht="28.5">
      <c r="J23" s="16"/>
      <c r="K23" s="16"/>
      <c r="L23" s="16"/>
      <c r="M23" s="16"/>
      <c r="N23" s="60" t="s">
        <v>115</v>
      </c>
      <c r="O23" s="61" t="s">
        <v>187</v>
      </c>
      <c r="P23" s="61" t="s">
        <v>187</v>
      </c>
      <c r="Q23" s="62">
        <v>43150</v>
      </c>
      <c r="R23" s="63"/>
      <c r="S23" s="63"/>
      <c r="T23" s="64"/>
      <c r="U23" s="63"/>
      <c r="V23" s="63"/>
      <c r="W23" s="65"/>
      <c r="X23" s="63"/>
      <c r="Y23" s="66"/>
      <c r="Z23" s="60"/>
      <c r="AA23" s="61"/>
      <c r="AB23" s="61"/>
      <c r="AC23" s="65"/>
      <c r="AD23" s="63"/>
      <c r="AE23" s="148"/>
    </row>
    <row r="24" spans="8:31" s="15" customFormat="1" ht="28.5">
      <c r="J24" s="16"/>
      <c r="K24" s="16"/>
      <c r="L24" s="16"/>
      <c r="M24" s="16"/>
      <c r="N24" s="60" t="s">
        <v>173</v>
      </c>
      <c r="O24" s="61"/>
      <c r="P24" s="61" t="s">
        <v>188</v>
      </c>
      <c r="Q24" s="65"/>
      <c r="R24" s="63"/>
      <c r="S24" s="63"/>
      <c r="T24" s="64"/>
      <c r="U24" s="63"/>
      <c r="V24" s="63"/>
      <c r="W24" s="65"/>
      <c r="X24" s="63"/>
      <c r="Y24" s="66"/>
      <c r="Z24" s="60"/>
      <c r="AA24" s="61"/>
      <c r="AB24" s="61"/>
      <c r="AC24" s="65"/>
      <c r="AD24" s="63"/>
      <c r="AE24" s="148"/>
    </row>
    <row r="25" spans="8:31" s="15" customFormat="1" ht="28.5">
      <c r="J25" s="16"/>
      <c r="K25" s="16"/>
      <c r="L25" s="16"/>
      <c r="M25" s="16"/>
      <c r="N25" s="60" t="s">
        <v>173</v>
      </c>
      <c r="O25" s="61"/>
      <c r="P25" s="61" t="s">
        <v>189</v>
      </c>
      <c r="Q25" s="65"/>
      <c r="R25" s="63"/>
      <c r="S25" s="63"/>
      <c r="T25" s="64"/>
      <c r="U25" s="63"/>
      <c r="V25" s="63"/>
      <c r="W25" s="65"/>
      <c r="X25" s="63"/>
      <c r="Y25" s="66"/>
      <c r="Z25" s="60"/>
      <c r="AA25" s="61"/>
      <c r="AB25" s="61"/>
      <c r="AC25" s="65"/>
      <c r="AD25" s="63"/>
      <c r="AE25" s="148"/>
    </row>
    <row r="26" spans="8:31" s="15" customFormat="1" ht="28.5">
      <c r="J26" s="16"/>
      <c r="K26" s="16"/>
      <c r="L26" s="16"/>
      <c r="M26" s="16"/>
      <c r="N26" s="60" t="s">
        <v>173</v>
      </c>
      <c r="O26" s="61"/>
      <c r="P26" s="61" t="s">
        <v>190</v>
      </c>
      <c r="Q26" s="65"/>
      <c r="R26" s="63"/>
      <c r="S26" s="63"/>
      <c r="T26" s="63"/>
      <c r="U26" s="63"/>
      <c r="V26" s="63"/>
      <c r="W26" s="65"/>
      <c r="X26" s="63"/>
      <c r="Y26" s="66"/>
      <c r="Z26" s="60"/>
      <c r="AA26" s="61"/>
      <c r="AB26" s="61"/>
      <c r="AC26" s="65"/>
      <c r="AD26" s="63"/>
      <c r="AE26" s="148"/>
    </row>
    <row r="27" spans="8:31" s="15" customFormat="1" ht="28.5">
      <c r="J27" s="16"/>
      <c r="K27" s="16"/>
      <c r="L27" s="16"/>
      <c r="M27" s="16"/>
      <c r="N27" s="60" t="s">
        <v>173</v>
      </c>
      <c r="O27" s="61"/>
      <c r="P27" s="61" t="s">
        <v>191</v>
      </c>
      <c r="Q27" s="65"/>
      <c r="R27" s="63"/>
      <c r="S27" s="63"/>
      <c r="T27" s="63"/>
      <c r="U27" s="63"/>
      <c r="V27" s="63"/>
      <c r="W27" s="65"/>
      <c r="X27" s="63"/>
      <c r="Y27" s="66"/>
      <c r="Z27" s="60"/>
      <c r="AA27" s="61"/>
      <c r="AB27" s="61"/>
      <c r="AC27" s="65"/>
      <c r="AD27" s="63"/>
      <c r="AE27" s="148"/>
    </row>
    <row r="28" spans="8:31" s="15" customFormat="1" ht="28.5">
      <c r="J28" s="16"/>
      <c r="K28" s="16"/>
      <c r="L28" s="16"/>
      <c r="M28" s="16"/>
      <c r="N28" s="60" t="s">
        <v>173</v>
      </c>
      <c r="O28" s="61"/>
      <c r="P28" s="61" t="s">
        <v>192</v>
      </c>
      <c r="Q28" s="65"/>
      <c r="R28" s="63"/>
      <c r="S28" s="63"/>
      <c r="T28" s="63"/>
      <c r="U28" s="63"/>
      <c r="V28" s="63"/>
      <c r="W28" s="65"/>
      <c r="X28" s="63"/>
      <c r="Y28" s="66"/>
      <c r="Z28" s="60"/>
      <c r="AA28" s="61"/>
      <c r="AB28" s="61"/>
      <c r="AC28" s="65"/>
      <c r="AD28" s="63"/>
      <c r="AE28" s="148"/>
    </row>
    <row r="29" spans="8:31" s="15" customFormat="1" ht="28.5">
      <c r="J29" s="16"/>
      <c r="K29" s="16"/>
      <c r="L29" s="16"/>
      <c r="M29" s="16"/>
      <c r="N29" s="60" t="s">
        <v>173</v>
      </c>
      <c r="O29" s="61"/>
      <c r="P29" s="61" t="s">
        <v>193</v>
      </c>
      <c r="Q29" s="65"/>
      <c r="R29" s="63"/>
      <c r="S29" s="69"/>
      <c r="T29" s="63"/>
      <c r="U29" s="63"/>
      <c r="V29" s="63"/>
      <c r="W29" s="65"/>
      <c r="X29" s="63"/>
      <c r="Y29" s="70"/>
      <c r="Z29" s="60"/>
      <c r="AA29" s="61"/>
      <c r="AB29" s="61"/>
      <c r="AC29" s="65"/>
      <c r="AD29" s="63"/>
      <c r="AE29" s="148"/>
    </row>
    <row r="30" spans="8:31" s="15" customFormat="1" ht="28.5">
      <c r="H30" s="16"/>
      <c r="I30" s="16"/>
      <c r="J30" s="16"/>
      <c r="K30" s="16"/>
      <c r="L30" s="16"/>
      <c r="M30" s="16"/>
      <c r="N30" s="64" t="s">
        <v>139</v>
      </c>
      <c r="O30" s="63"/>
      <c r="P30" s="61" t="s">
        <v>194</v>
      </c>
      <c r="Q30" s="65"/>
      <c r="Z30" s="60"/>
      <c r="AA30" s="61"/>
      <c r="AB30" s="61"/>
      <c r="AC30" s="65"/>
      <c r="AD30" s="63"/>
      <c r="AE30" s="148"/>
    </row>
    <row r="31" spans="8:31" s="15" customFormat="1" ht="28.5">
      <c r="H31" s="16"/>
      <c r="I31" s="16"/>
      <c r="J31" s="16"/>
      <c r="K31" s="16"/>
      <c r="L31" s="16"/>
      <c r="M31" s="16"/>
      <c r="N31" s="64" t="s">
        <v>139</v>
      </c>
      <c r="O31" s="63"/>
      <c r="P31" s="61" t="s">
        <v>195</v>
      </c>
      <c r="Q31" s="65"/>
      <c r="Z31" s="60"/>
      <c r="AA31" s="61"/>
      <c r="AB31" s="61"/>
      <c r="AC31" s="65"/>
      <c r="AD31" s="63"/>
      <c r="AE31" s="148"/>
    </row>
    <row r="32" spans="8:31" s="15" customFormat="1" ht="28.5">
      <c r="H32" s="16"/>
      <c r="I32" s="16"/>
      <c r="J32" s="16"/>
      <c r="K32" s="16"/>
      <c r="L32" s="16"/>
      <c r="M32" s="16"/>
      <c r="N32" s="64" t="s">
        <v>139</v>
      </c>
      <c r="O32" s="63"/>
      <c r="P32" s="61" t="s">
        <v>196</v>
      </c>
      <c r="Q32" s="65"/>
      <c r="Z32" s="64"/>
      <c r="AA32" s="63"/>
      <c r="AB32" s="63"/>
      <c r="AC32" s="65"/>
      <c r="AE32" s="148"/>
    </row>
    <row r="33" spans="8:31" s="15" customFormat="1" ht="28.5">
      <c r="H33" s="16"/>
      <c r="I33" s="16"/>
      <c r="J33" s="16"/>
      <c r="K33" s="16"/>
      <c r="L33" s="16"/>
      <c r="M33" s="16"/>
      <c r="Z33" s="64"/>
      <c r="AA33" s="63"/>
      <c r="AB33" s="63"/>
      <c r="AC33" s="65"/>
      <c r="AE33" s="148"/>
    </row>
    <row r="34" spans="8:31" s="15" customFormat="1" ht="28.5">
      <c r="H34" s="16"/>
      <c r="I34" s="16"/>
      <c r="J34" s="16"/>
      <c r="K34" s="16"/>
      <c r="L34" s="16"/>
      <c r="M34" s="16"/>
      <c r="Z34" s="64"/>
      <c r="AA34" s="63"/>
      <c r="AB34" s="63"/>
      <c r="AC34" s="65"/>
      <c r="AE34" s="148"/>
    </row>
    <row r="35" spans="8:31" s="15" customFormat="1" ht="28.5">
      <c r="H35" s="16"/>
      <c r="I35" s="16"/>
      <c r="J35" s="16"/>
      <c r="K35" s="16"/>
      <c r="L35" s="16"/>
      <c r="M35" s="16"/>
      <c r="Z35" s="64"/>
      <c r="AA35" s="63"/>
      <c r="AB35" s="63"/>
      <c r="AC35" s="65"/>
      <c r="AE35" s="148"/>
    </row>
    <row r="36" spans="8:31" s="15" customFormat="1" ht="28.5">
      <c r="H36" s="16"/>
      <c r="I36" s="16"/>
      <c r="J36" s="16"/>
      <c r="K36" s="16"/>
      <c r="L36" s="16"/>
      <c r="M36" s="16"/>
      <c r="Z36" s="64"/>
      <c r="AA36" s="63"/>
      <c r="AB36" s="63"/>
      <c r="AC36" s="65"/>
      <c r="AE36" s="148"/>
    </row>
    <row r="37" spans="8:31" s="15" customFormat="1" ht="28.5">
      <c r="H37" s="16"/>
      <c r="I37" s="16"/>
      <c r="J37" s="16"/>
      <c r="K37" s="16"/>
      <c r="L37" s="16"/>
      <c r="M37" s="16"/>
      <c r="Z37" s="64"/>
      <c r="AA37" s="63"/>
      <c r="AB37" s="63"/>
      <c r="AC37" s="65"/>
      <c r="AE37" s="148"/>
    </row>
    <row r="38" spans="8:31" s="15" customFormat="1" ht="23.25">
      <c r="H38" s="16"/>
      <c r="I38" s="16"/>
      <c r="J38" s="16"/>
      <c r="K38" s="16"/>
      <c r="L38" s="16"/>
      <c r="M38" s="16"/>
    </row>
    <row r="39" spans="8:31" s="15" customFormat="1" ht="23.25">
      <c r="H39" s="16"/>
      <c r="I39" s="16"/>
      <c r="J39" s="16"/>
      <c r="K39" s="16"/>
      <c r="L39" s="16"/>
      <c r="M39" s="16"/>
    </row>
    <row r="40" spans="8:31" s="15" customFormat="1" ht="23.25">
      <c r="H40" s="16"/>
      <c r="I40" s="16"/>
      <c r="J40" s="16"/>
      <c r="K40" s="16"/>
      <c r="L40" s="16"/>
      <c r="M40" s="16"/>
    </row>
    <row r="41" spans="8:31" s="15" customFormat="1" ht="23.25">
      <c r="H41" s="16"/>
      <c r="I41" s="16"/>
      <c r="J41" s="16"/>
      <c r="K41" s="16"/>
      <c r="L41" s="16"/>
      <c r="M41" s="16"/>
    </row>
    <row r="42" spans="8:31" s="15" customFormat="1" ht="23.25">
      <c r="H42" s="16"/>
      <c r="I42" s="16"/>
      <c r="J42" s="16"/>
      <c r="K42" s="16"/>
      <c r="L42" s="16"/>
      <c r="M42" s="16"/>
    </row>
    <row r="43" spans="8:31" s="15" customFormat="1" ht="23.25">
      <c r="H43" s="16"/>
      <c r="I43" s="16"/>
      <c r="J43" s="16"/>
      <c r="K43" s="16"/>
      <c r="L43" s="16"/>
      <c r="M43" s="16"/>
    </row>
    <row r="44" spans="8:31" s="15" customFormat="1" ht="23.25">
      <c r="H44" s="16"/>
      <c r="I44" s="16"/>
      <c r="J44" s="16"/>
      <c r="K44" s="16"/>
      <c r="L44" s="16"/>
      <c r="M44" s="16"/>
    </row>
    <row r="45" spans="8:31" s="15" customFormat="1" ht="23.25">
      <c r="H45" s="16"/>
      <c r="I45" s="16"/>
      <c r="J45" s="16"/>
      <c r="K45" s="16"/>
      <c r="L45" s="16"/>
      <c r="M45" s="16"/>
    </row>
    <row r="46" spans="8:31" s="15" customFormat="1" ht="23.25">
      <c r="H46" s="16"/>
      <c r="I46" s="16"/>
      <c r="J46" s="16"/>
      <c r="K46" s="16"/>
      <c r="L46" s="16"/>
      <c r="M46" s="16"/>
    </row>
    <row r="47" spans="8:31" s="15" customFormat="1" ht="23.25">
      <c r="H47" s="16"/>
      <c r="I47" s="16"/>
      <c r="J47" s="16"/>
      <c r="K47" s="16"/>
      <c r="L47" s="16"/>
      <c r="M47" s="16"/>
    </row>
    <row r="48" spans="8:31" s="15" customFormat="1" ht="23.25">
      <c r="H48" s="16"/>
      <c r="I48" s="16"/>
      <c r="J48" s="16"/>
      <c r="K48" s="16"/>
      <c r="L48" s="16"/>
      <c r="M48" s="16"/>
    </row>
    <row r="49" spans="8:13" s="15" customFormat="1" ht="23.25">
      <c r="H49" s="16"/>
      <c r="I49" s="16"/>
      <c r="J49" s="16"/>
      <c r="K49" s="16"/>
      <c r="L49" s="16"/>
      <c r="M49" s="16"/>
    </row>
    <row r="50" spans="8:13" s="15" customFormat="1" ht="23.25">
      <c r="H50" s="16"/>
      <c r="I50" s="16"/>
      <c r="J50" s="16"/>
      <c r="K50" s="16"/>
      <c r="L50" s="16"/>
      <c r="M50" s="16"/>
    </row>
    <row r="51" spans="8:13" s="15" customFormat="1" ht="23.25">
      <c r="H51" s="16"/>
      <c r="I51" s="16"/>
      <c r="J51" s="16"/>
      <c r="K51" s="16"/>
      <c r="L51" s="16"/>
      <c r="M51" s="16"/>
    </row>
    <row r="52" spans="8:13" s="15" customFormat="1" ht="23.25">
      <c r="H52" s="16"/>
      <c r="I52" s="16"/>
      <c r="J52" s="16"/>
      <c r="K52" s="16"/>
      <c r="L52" s="16"/>
      <c r="M52" s="16"/>
    </row>
    <row r="53" spans="8:13" s="15" customFormat="1" ht="23.25">
      <c r="H53" s="16"/>
      <c r="I53" s="16"/>
      <c r="J53" s="16"/>
      <c r="K53" s="16"/>
      <c r="L53" s="16"/>
      <c r="M53" s="16"/>
    </row>
    <row r="54" spans="8:13" s="15" customFormat="1" ht="23.25">
      <c r="H54" s="16"/>
      <c r="I54" s="16"/>
      <c r="J54" s="16"/>
      <c r="K54" s="16"/>
      <c r="L54" s="16"/>
      <c r="M54" s="16"/>
    </row>
    <row r="55" spans="8:13" s="15" customFormat="1" ht="23.25">
      <c r="H55" s="16"/>
      <c r="I55" s="16"/>
      <c r="J55" s="16"/>
      <c r="K55" s="16"/>
      <c r="L55" s="16"/>
      <c r="M55" s="16"/>
    </row>
    <row r="56" spans="8:13" s="15" customFormat="1" ht="23.25">
      <c r="H56" s="16"/>
      <c r="I56" s="16"/>
      <c r="J56" s="16"/>
      <c r="K56" s="16"/>
      <c r="L56" s="16"/>
      <c r="M56" s="16"/>
    </row>
    <row r="57" spans="8:13" s="15" customFormat="1" ht="23.25">
      <c r="H57" s="16"/>
      <c r="I57" s="16"/>
      <c r="J57" s="16"/>
      <c r="K57" s="16"/>
      <c r="L57" s="16"/>
      <c r="M57" s="16"/>
    </row>
    <row r="58" spans="8:13" s="15" customFormat="1" ht="23.25">
      <c r="H58" s="16"/>
      <c r="I58" s="16"/>
      <c r="J58" s="16"/>
      <c r="K58" s="16"/>
      <c r="L58" s="16"/>
      <c r="M58" s="16"/>
    </row>
    <row r="59" spans="8:13" s="15" customFormat="1" ht="23.25">
      <c r="H59" s="16"/>
      <c r="I59" s="16"/>
      <c r="J59" s="16"/>
      <c r="K59" s="16"/>
      <c r="L59" s="16"/>
      <c r="M59" s="16"/>
    </row>
    <row r="60" spans="8:13" s="15" customFormat="1" ht="23.25">
      <c r="H60" s="16"/>
      <c r="I60" s="16"/>
      <c r="J60" s="16"/>
      <c r="K60" s="16"/>
      <c r="L60" s="16"/>
      <c r="M60" s="16"/>
    </row>
    <row r="61" spans="8:13" s="15" customFormat="1" ht="23.25">
      <c r="H61" s="16"/>
      <c r="I61" s="16"/>
      <c r="J61" s="16"/>
      <c r="K61" s="16"/>
      <c r="L61" s="16"/>
      <c r="M61" s="16"/>
    </row>
    <row r="62" spans="8:13" s="15" customFormat="1" ht="23.25">
      <c r="H62" s="16"/>
      <c r="I62" s="16"/>
      <c r="J62" s="16"/>
      <c r="K62" s="16"/>
      <c r="L62" s="16"/>
      <c r="M62" s="16"/>
    </row>
    <row r="63" spans="8:13" s="15" customFormat="1" ht="23.25">
      <c r="H63" s="16"/>
      <c r="I63" s="16"/>
      <c r="J63" s="16"/>
      <c r="K63" s="16"/>
      <c r="L63" s="16"/>
      <c r="M63" s="16"/>
    </row>
    <row r="64" spans="8:13" s="15" customFormat="1" ht="23.25">
      <c r="H64" s="16"/>
      <c r="I64" s="16"/>
      <c r="J64" s="16"/>
      <c r="K64" s="16"/>
      <c r="L64" s="16"/>
      <c r="M64" s="16"/>
    </row>
    <row r="65" spans="8:13" s="15" customFormat="1" ht="23.25">
      <c r="H65" s="16"/>
      <c r="I65" s="16"/>
      <c r="J65" s="16"/>
      <c r="K65" s="16"/>
      <c r="L65" s="16"/>
      <c r="M65" s="16"/>
    </row>
    <row r="66" spans="8:13" s="15" customFormat="1" ht="23.25">
      <c r="H66" s="16"/>
      <c r="I66" s="16"/>
      <c r="J66" s="16"/>
      <c r="K66" s="16"/>
      <c r="L66" s="16"/>
      <c r="M66" s="16"/>
    </row>
    <row r="67" spans="8:13" s="15" customFormat="1" ht="23.25">
      <c r="H67" s="16"/>
      <c r="I67" s="16"/>
      <c r="J67" s="16"/>
      <c r="K67" s="16"/>
      <c r="L67" s="16"/>
      <c r="M67" s="16"/>
    </row>
    <row r="68" spans="8:13" s="15" customFormat="1" ht="23.25">
      <c r="H68" s="16"/>
      <c r="I68" s="16"/>
      <c r="J68" s="16"/>
      <c r="K68" s="16"/>
      <c r="L68" s="16"/>
      <c r="M68" s="16"/>
    </row>
    <row r="69" spans="8:13" s="15" customFormat="1" ht="23.25">
      <c r="H69" s="16"/>
      <c r="I69" s="16"/>
      <c r="J69" s="16"/>
      <c r="K69" s="16"/>
      <c r="L69" s="16"/>
      <c r="M69" s="16"/>
    </row>
    <row r="70" spans="8:13" s="15" customFormat="1" ht="23.25">
      <c r="H70" s="16"/>
      <c r="I70" s="16"/>
      <c r="J70" s="16"/>
      <c r="K70" s="16"/>
      <c r="L70" s="16"/>
      <c r="M70" s="16"/>
    </row>
    <row r="71" spans="8:13" s="15" customFormat="1" ht="23.25">
      <c r="H71" s="16"/>
      <c r="I71" s="16"/>
      <c r="J71" s="16"/>
      <c r="K71" s="16"/>
      <c r="L71" s="16"/>
      <c r="M71" s="16"/>
    </row>
    <row r="72" spans="8:13" s="15" customFormat="1" ht="23.25">
      <c r="H72" s="16"/>
      <c r="I72" s="16"/>
      <c r="J72" s="16"/>
      <c r="K72" s="16"/>
      <c r="L72" s="16"/>
      <c r="M72" s="16"/>
    </row>
    <row r="73" spans="8:13" s="15" customFormat="1" ht="23.25">
      <c r="H73" s="16"/>
      <c r="I73" s="16"/>
      <c r="J73" s="16"/>
      <c r="K73" s="16"/>
      <c r="L73" s="16"/>
      <c r="M73" s="16"/>
    </row>
    <row r="74" spans="8:13" s="15" customFormat="1" ht="23.25">
      <c r="H74" s="16"/>
      <c r="I74" s="16"/>
      <c r="J74" s="16"/>
      <c r="K74" s="16"/>
      <c r="L74" s="16"/>
      <c r="M74" s="16"/>
    </row>
    <row r="75" spans="8:13" s="15" customFormat="1" ht="23.25">
      <c r="H75" s="16"/>
      <c r="I75" s="16"/>
      <c r="J75" s="16"/>
      <c r="K75" s="16"/>
      <c r="L75" s="16"/>
      <c r="M75" s="16"/>
    </row>
    <row r="76" spans="8:13" s="15" customFormat="1" ht="23.25">
      <c r="H76" s="16"/>
      <c r="I76" s="16"/>
      <c r="J76" s="16"/>
      <c r="K76" s="16"/>
      <c r="L76" s="16"/>
      <c r="M76" s="16"/>
    </row>
    <row r="77" spans="8:13" s="15" customFormat="1" ht="23.25">
      <c r="H77" s="16"/>
      <c r="I77" s="16"/>
      <c r="J77" s="16"/>
      <c r="K77" s="16"/>
      <c r="L77" s="16"/>
      <c r="M77" s="16"/>
    </row>
    <row r="78" spans="8:13" s="15" customFormat="1" ht="23.25">
      <c r="H78" s="16"/>
      <c r="I78" s="16"/>
      <c r="J78" s="16"/>
      <c r="K78" s="16"/>
      <c r="L78" s="16"/>
      <c r="M78" s="16"/>
    </row>
    <row r="79" spans="8:13" s="15" customFormat="1" ht="23.25">
      <c r="H79" s="16"/>
      <c r="I79" s="16"/>
      <c r="J79" s="16"/>
      <c r="K79" s="16"/>
      <c r="L79" s="16"/>
      <c r="M79" s="16"/>
    </row>
    <row r="80" spans="8:13" s="15" customFormat="1" ht="23.25">
      <c r="H80" s="16"/>
      <c r="I80" s="16"/>
      <c r="J80" s="16"/>
      <c r="K80" s="16"/>
      <c r="L80" s="16"/>
      <c r="M80" s="16"/>
    </row>
    <row r="81" spans="8:13" s="15" customFormat="1" ht="23.25">
      <c r="H81" s="16"/>
      <c r="I81" s="16"/>
      <c r="J81" s="16"/>
      <c r="K81" s="16"/>
      <c r="L81" s="16"/>
      <c r="M81" s="16"/>
    </row>
    <row r="82" spans="8:13" s="15" customFormat="1" ht="23.25">
      <c r="H82" s="16"/>
      <c r="I82" s="16"/>
      <c r="J82" s="16"/>
      <c r="K82" s="16"/>
      <c r="L82" s="16"/>
      <c r="M82" s="16"/>
    </row>
    <row r="83" spans="8:13" s="15" customFormat="1" ht="23.25">
      <c r="H83" s="16"/>
      <c r="I83" s="16"/>
      <c r="J83" s="16"/>
      <c r="K83" s="16"/>
      <c r="L83" s="16"/>
      <c r="M83" s="16"/>
    </row>
    <row r="84" spans="8:13" s="15" customFormat="1" ht="23.25">
      <c r="H84" s="16"/>
      <c r="I84" s="16"/>
      <c r="J84" s="16"/>
      <c r="K84" s="16"/>
      <c r="L84" s="16"/>
      <c r="M84" s="16"/>
    </row>
    <row r="85" spans="8:13" s="15" customFormat="1" ht="23.25">
      <c r="H85" s="16"/>
      <c r="I85" s="16"/>
      <c r="J85" s="16"/>
      <c r="K85" s="16"/>
      <c r="L85" s="16"/>
      <c r="M85" s="16"/>
    </row>
    <row r="86" spans="8:13" s="15" customFormat="1" ht="23.25">
      <c r="H86" s="16"/>
      <c r="I86" s="16"/>
      <c r="J86" s="16"/>
      <c r="K86" s="16"/>
      <c r="L86" s="16"/>
      <c r="M86" s="16"/>
    </row>
    <row r="87" spans="8:13" s="15" customFormat="1" ht="23.25">
      <c r="H87" s="16"/>
      <c r="I87" s="16"/>
      <c r="J87" s="16"/>
      <c r="K87" s="16"/>
      <c r="L87" s="16"/>
      <c r="M87" s="16"/>
    </row>
    <row r="88" spans="8:13" s="15" customFormat="1" ht="23.25">
      <c r="H88" s="16"/>
      <c r="I88" s="16"/>
      <c r="J88" s="16"/>
      <c r="K88" s="16"/>
      <c r="L88" s="16"/>
      <c r="M88" s="16"/>
    </row>
    <row r="89" spans="8:13" s="15" customFormat="1" ht="23.25">
      <c r="H89" s="16"/>
      <c r="I89" s="16"/>
      <c r="J89" s="16"/>
      <c r="K89" s="16"/>
      <c r="L89" s="16"/>
      <c r="M89" s="16"/>
    </row>
    <row r="90" spans="8:13" s="15" customFormat="1" ht="23.25">
      <c r="H90" s="16"/>
      <c r="I90" s="16"/>
      <c r="J90" s="16"/>
      <c r="K90" s="16"/>
      <c r="L90" s="16"/>
      <c r="M90" s="16"/>
    </row>
    <row r="91" spans="8:13" s="15" customFormat="1" ht="23.25">
      <c r="H91" s="16"/>
      <c r="I91" s="16"/>
      <c r="J91" s="16"/>
      <c r="K91" s="16"/>
      <c r="L91" s="16"/>
      <c r="M91" s="16"/>
    </row>
    <row r="92" spans="8:13" s="15" customFormat="1" ht="23.25">
      <c r="H92" s="16"/>
      <c r="I92" s="16"/>
      <c r="J92" s="16"/>
      <c r="K92" s="16"/>
      <c r="L92" s="16"/>
      <c r="M92" s="16"/>
    </row>
    <row r="93" spans="8:13" s="15" customFormat="1" ht="23.25">
      <c r="H93" s="16"/>
      <c r="I93" s="16"/>
      <c r="J93" s="16"/>
      <c r="K93" s="16"/>
      <c r="L93" s="16"/>
      <c r="M93" s="16"/>
    </row>
    <row r="94" spans="8:13" s="15" customFormat="1" ht="23.25">
      <c r="H94" s="16"/>
      <c r="I94" s="16"/>
      <c r="J94" s="16"/>
      <c r="K94" s="16"/>
      <c r="L94" s="16"/>
      <c r="M94" s="16"/>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3:AK95"/>
  <sheetViews>
    <sheetView topLeftCell="J1" zoomScale="40" zoomScaleNormal="40" workbookViewId="0" xr3:uid="{78B4E459-6924-5F8B-B7BA-2DD04133E49E}">
      <pane ySplit="1" topLeftCell="A11" activePane="bottomLeft" state="frozen"/>
      <selection pane="bottomLeft" activeCell="I6" sqref="I6"/>
      <selection activeCell="P24" sqref="P24"/>
    </sheetView>
  </sheetViews>
  <sheetFormatPr defaultColWidth="11.42578125" defaultRowHeight="15"/>
  <cols>
    <col min="1" max="1" width="22.140625" style="1" hidden="1" customWidth="1"/>
    <col min="2" max="2" width="25.5703125" style="1" customWidth="1"/>
    <col min="3" max="4" width="31.7109375" style="1" customWidth="1"/>
    <col min="5" max="5" width="55.28515625" style="1" customWidth="1"/>
    <col min="6" max="6" width="60.140625" style="1" customWidth="1"/>
    <col min="7" max="7" width="20.28515625" style="1" customWidth="1"/>
    <col min="8" max="13" width="43.28515625" style="2" customWidth="1"/>
    <col min="14" max="24" width="43.28515625" style="1" customWidth="1"/>
    <col min="25" max="26" width="29.7109375" style="1" customWidth="1"/>
    <col min="27" max="28" width="43.28515625" style="1" customWidth="1"/>
    <col min="29" max="30" width="29.7109375" style="1" customWidth="1"/>
    <col min="31" max="37" width="29.140625" style="1" customWidth="1"/>
    <col min="38" max="16384" width="11.42578125" style="1"/>
  </cols>
  <sheetData>
    <row r="3" spans="1:37" ht="30.75" thickBot="1">
      <c r="A3" s="190" t="s">
        <v>90</v>
      </c>
      <c r="B3" s="190"/>
      <c r="C3" s="190"/>
      <c r="D3" s="190"/>
      <c r="E3" s="190"/>
      <c r="F3" s="190"/>
      <c r="G3" s="190"/>
      <c r="H3" s="190"/>
      <c r="I3" s="190"/>
      <c r="J3" s="190"/>
      <c r="K3" s="190"/>
      <c r="L3" s="190"/>
      <c r="M3" s="190"/>
    </row>
    <row r="4" spans="1:37" ht="47.25" thickBot="1">
      <c r="A4" s="6"/>
      <c r="B4" s="6"/>
      <c r="C4" s="6"/>
      <c r="D4" s="6"/>
      <c r="E4" s="6"/>
      <c r="F4" s="6"/>
      <c r="G4" s="6"/>
      <c r="H4" s="187" t="s">
        <v>70</v>
      </c>
      <c r="I4" s="188"/>
      <c r="J4" s="188"/>
      <c r="K4" s="188"/>
      <c r="L4" s="188"/>
      <c r="M4" s="189"/>
      <c r="N4" s="187" t="s">
        <v>2</v>
      </c>
      <c r="O4" s="188"/>
      <c r="P4" s="188"/>
      <c r="Q4" s="188"/>
      <c r="R4" s="188"/>
      <c r="S4" s="189"/>
      <c r="T4" s="187" t="s">
        <v>3</v>
      </c>
      <c r="U4" s="188"/>
      <c r="V4" s="188"/>
      <c r="W4" s="188"/>
      <c r="X4" s="188"/>
      <c r="Y4" s="189"/>
      <c r="Z4" s="187" t="s">
        <v>4</v>
      </c>
      <c r="AA4" s="188"/>
      <c r="AB4" s="188"/>
      <c r="AC4" s="188"/>
      <c r="AD4" s="188"/>
      <c r="AE4" s="189"/>
      <c r="AF4" s="187" t="s">
        <v>5</v>
      </c>
      <c r="AG4" s="188"/>
      <c r="AH4" s="188"/>
      <c r="AI4" s="188"/>
      <c r="AJ4" s="188"/>
      <c r="AK4" s="189"/>
    </row>
    <row r="5" spans="1:37" ht="128.25" customHeight="1">
      <c r="A5" s="7" t="s">
        <v>71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395.25" customHeight="1">
      <c r="A6" s="11" t="s">
        <v>76</v>
      </c>
      <c r="B6" s="11" t="s">
        <v>197</v>
      </c>
      <c r="C6" s="11" t="s">
        <v>198</v>
      </c>
      <c r="D6" s="11" t="s">
        <v>199</v>
      </c>
      <c r="E6" s="11" t="s">
        <v>200</v>
      </c>
      <c r="F6" s="12" t="s">
        <v>24</v>
      </c>
      <c r="G6" s="12" t="s">
        <v>25</v>
      </c>
      <c r="H6" s="13">
        <f>(I6/J6)</f>
        <v>0.96491228070175439</v>
      </c>
      <c r="I6" s="14">
        <f>+O6+U6+AA6+AG6</f>
        <v>110</v>
      </c>
      <c r="J6" s="14">
        <f>+P6+V6+AB6+AH6</f>
        <v>114</v>
      </c>
      <c r="K6" s="13">
        <f>(L6/M6)</f>
        <v>1</v>
      </c>
      <c r="L6" s="14">
        <f>+R6+X6+AD6+AJ6</f>
        <v>27</v>
      </c>
      <c r="M6" s="14">
        <f>+S6+Y6+AE6+AK6</f>
        <v>27</v>
      </c>
      <c r="N6" s="13">
        <f>(O6/P6)</f>
        <v>0.92</v>
      </c>
      <c r="O6" s="14">
        <v>23</v>
      </c>
      <c r="P6" s="14">
        <v>25</v>
      </c>
      <c r="Q6" s="13">
        <f>(R6/S6)</f>
        <v>1</v>
      </c>
      <c r="R6" s="14">
        <f>+O10</f>
        <v>27</v>
      </c>
      <c r="S6" s="14">
        <f>+P10</f>
        <v>27</v>
      </c>
      <c r="T6" s="13">
        <f>(U6/V6)</f>
        <v>0.93103448275862066</v>
      </c>
      <c r="U6" s="14">
        <v>27</v>
      </c>
      <c r="V6" s="14">
        <v>29</v>
      </c>
      <c r="W6" s="13" t="e">
        <f>(X6/Y6)</f>
        <v>#DIV/0!</v>
      </c>
      <c r="X6" s="14"/>
      <c r="Y6" s="14"/>
      <c r="Z6" s="13">
        <f>(AA6/AB6)</f>
        <v>1</v>
      </c>
      <c r="AA6" s="14">
        <v>46</v>
      </c>
      <c r="AB6" s="14">
        <v>46</v>
      </c>
      <c r="AC6" s="13" t="e">
        <f>(AD6/AE6)</f>
        <v>#DIV/0!</v>
      </c>
      <c r="AD6" s="14"/>
      <c r="AE6" s="14"/>
      <c r="AF6" s="13">
        <f>(AG6/AH6)</f>
        <v>1</v>
      </c>
      <c r="AG6" s="14">
        <v>14</v>
      </c>
      <c r="AH6" s="14">
        <v>14</v>
      </c>
      <c r="AI6" s="13" t="e">
        <f>(AJ6/AK6)</f>
        <v>#DIV/0!</v>
      </c>
      <c r="AJ6" s="14"/>
      <c r="AK6" s="14"/>
    </row>
    <row r="8" spans="1:37" s="15" customFormat="1" ht="139.5">
      <c r="J8" s="16"/>
      <c r="K8" s="16"/>
      <c r="L8" s="16"/>
      <c r="M8" s="16"/>
      <c r="O8" s="17" t="s">
        <v>201</v>
      </c>
      <c r="P8" s="17" t="s">
        <v>202</v>
      </c>
      <c r="Q8" s="17" t="s">
        <v>203</v>
      </c>
      <c r="R8" s="34" t="s">
        <v>204</v>
      </c>
      <c r="S8" s="17" t="s">
        <v>85</v>
      </c>
      <c r="U8" s="17" t="s">
        <v>201</v>
      </c>
      <c r="V8" s="17" t="s">
        <v>202</v>
      </c>
      <c r="W8" s="17" t="s">
        <v>203</v>
      </c>
      <c r="X8" s="34" t="s">
        <v>204</v>
      </c>
      <c r="Y8" s="17" t="s">
        <v>85</v>
      </c>
      <c r="AA8" s="17" t="s">
        <v>201</v>
      </c>
      <c r="AB8" s="17" t="s">
        <v>202</v>
      </c>
      <c r="AC8" s="17" t="s">
        <v>203</v>
      </c>
      <c r="AD8" s="34" t="s">
        <v>204</v>
      </c>
      <c r="AE8" s="17" t="s">
        <v>85</v>
      </c>
      <c r="AG8" s="17" t="s">
        <v>201</v>
      </c>
      <c r="AH8" s="17" t="s">
        <v>202</v>
      </c>
      <c r="AI8" s="17" t="s">
        <v>203</v>
      </c>
      <c r="AJ8" s="34" t="s">
        <v>204</v>
      </c>
      <c r="AK8" s="17" t="s">
        <v>85</v>
      </c>
    </row>
    <row r="9" spans="1:37" s="15" customFormat="1" ht="23.25">
      <c r="J9" s="16"/>
      <c r="K9" s="16"/>
      <c r="L9" s="16"/>
      <c r="M9" s="16"/>
      <c r="N9" s="15" t="s">
        <v>86</v>
      </c>
      <c r="O9" s="15" t="s">
        <v>87</v>
      </c>
      <c r="P9" s="15" t="s">
        <v>87</v>
      </c>
      <c r="Q9" s="18"/>
      <c r="R9" s="16"/>
      <c r="S9" s="15" t="s">
        <v>205</v>
      </c>
      <c r="T9" s="15" t="s">
        <v>86</v>
      </c>
      <c r="U9" s="15" t="s">
        <v>87</v>
      </c>
      <c r="V9" s="15" t="s">
        <v>87</v>
      </c>
      <c r="W9" s="18"/>
      <c r="X9" s="16"/>
      <c r="Y9" s="15" t="s">
        <v>205</v>
      </c>
      <c r="Z9" s="15" t="s">
        <v>86</v>
      </c>
      <c r="AA9" s="15" t="s">
        <v>87</v>
      </c>
      <c r="AB9" s="15" t="s">
        <v>87</v>
      </c>
      <c r="AC9" s="18"/>
      <c r="AD9" s="16"/>
      <c r="AE9" s="15" t="s">
        <v>205</v>
      </c>
      <c r="AF9" s="15" t="s">
        <v>86</v>
      </c>
      <c r="AG9" s="15" t="s">
        <v>87</v>
      </c>
      <c r="AH9" s="15" t="s">
        <v>87</v>
      </c>
      <c r="AI9" s="18"/>
      <c r="AJ9" s="16"/>
      <c r="AK9" s="15" t="s">
        <v>205</v>
      </c>
    </row>
    <row r="10" spans="1:37" s="15" customFormat="1" ht="92.25">
      <c r="J10" s="16"/>
      <c r="K10" s="16"/>
      <c r="L10" s="16"/>
      <c r="M10" s="16"/>
      <c r="O10" s="71">
        <f>COUNTA(O11:O79)</f>
        <v>27</v>
      </c>
      <c r="P10" s="71">
        <f>COUNTA(P11:P79)</f>
        <v>27</v>
      </c>
      <c r="Q10" s="18"/>
      <c r="R10" s="16"/>
      <c r="U10" s="71">
        <f>COUNTA(U11:U79)</f>
        <v>0</v>
      </c>
      <c r="V10" s="71">
        <f>COUNTA(V11:V79)</f>
        <v>0</v>
      </c>
      <c r="AA10" s="71">
        <f>COUNTA(AA11:AA79)</f>
        <v>0</v>
      </c>
      <c r="AB10" s="71">
        <f>COUNTA(AB11:AB79)</f>
        <v>0</v>
      </c>
      <c r="AG10" s="71">
        <f>COUNTA(AG11:AG79)</f>
        <v>0</v>
      </c>
      <c r="AH10" s="71">
        <f>COUNTA(AH11:AH79)</f>
        <v>0</v>
      </c>
    </row>
    <row r="11" spans="1:37" s="15" customFormat="1" ht="23.25">
      <c r="J11" s="16"/>
      <c r="K11" s="16"/>
      <c r="L11" s="16"/>
      <c r="M11" s="16"/>
      <c r="N11" s="36" t="s">
        <v>99</v>
      </c>
      <c r="O11" s="72" t="s">
        <v>206</v>
      </c>
      <c r="P11" s="72" t="s">
        <v>206</v>
      </c>
      <c r="Q11" s="73">
        <v>43123</v>
      </c>
      <c r="R11" s="73">
        <v>43077</v>
      </c>
      <c r="S11" s="74" t="s">
        <v>207</v>
      </c>
      <c r="T11" s="36"/>
      <c r="U11" s="26"/>
      <c r="V11" s="26"/>
      <c r="W11" s="75"/>
      <c r="X11" s="75"/>
      <c r="Z11" s="29"/>
      <c r="AA11" s="37"/>
      <c r="AB11" s="37"/>
      <c r="AC11" s="76"/>
      <c r="AD11" s="77"/>
      <c r="AE11" s="26"/>
    </row>
    <row r="12" spans="1:37" s="15" customFormat="1" ht="23.25">
      <c r="J12" s="16"/>
      <c r="K12" s="16"/>
      <c r="L12" s="16"/>
      <c r="M12" s="16"/>
      <c r="N12" s="36" t="s">
        <v>99</v>
      </c>
      <c r="O12" s="72" t="s">
        <v>208</v>
      </c>
      <c r="P12" s="72" t="s">
        <v>208</v>
      </c>
      <c r="Q12" s="73">
        <v>43152</v>
      </c>
      <c r="R12" s="73">
        <v>43112</v>
      </c>
      <c r="S12" s="74" t="s">
        <v>207</v>
      </c>
      <c r="T12" s="36"/>
      <c r="U12" s="26"/>
      <c r="V12" s="26"/>
      <c r="W12" s="75"/>
      <c r="X12" s="75"/>
      <c r="Z12" s="26"/>
      <c r="AA12" s="26"/>
      <c r="AB12" s="26"/>
      <c r="AC12" s="76"/>
      <c r="AD12" s="77"/>
      <c r="AE12" s="26"/>
    </row>
    <row r="13" spans="1:37" s="15" customFormat="1" ht="23.25">
      <c r="J13" s="16"/>
      <c r="K13" s="16"/>
      <c r="L13" s="16"/>
      <c r="M13" s="16"/>
      <c r="N13" s="36" t="s">
        <v>99</v>
      </c>
      <c r="O13" s="43" t="s">
        <v>209</v>
      </c>
      <c r="P13" s="43" t="s">
        <v>209</v>
      </c>
      <c r="Q13" s="73">
        <v>43152</v>
      </c>
      <c r="R13" s="73">
        <v>43112</v>
      </c>
      <c r="S13" s="74" t="s">
        <v>207</v>
      </c>
      <c r="T13" s="36"/>
      <c r="U13" s="26"/>
      <c r="V13" s="26"/>
      <c r="W13" s="75"/>
      <c r="X13" s="75"/>
      <c r="Z13" s="26"/>
      <c r="AA13" s="26"/>
      <c r="AB13" s="26"/>
      <c r="AC13" s="76"/>
      <c r="AD13" s="77"/>
      <c r="AE13" s="26"/>
    </row>
    <row r="14" spans="1:37" s="15" customFormat="1" ht="23.25">
      <c r="J14" s="16"/>
      <c r="K14" s="16"/>
      <c r="L14" s="16"/>
      <c r="M14" s="16"/>
      <c r="N14" s="36" t="s">
        <v>99</v>
      </c>
      <c r="O14" s="43" t="s">
        <v>210</v>
      </c>
      <c r="P14" s="43" t="s">
        <v>210</v>
      </c>
      <c r="Q14" s="73">
        <v>43152</v>
      </c>
      <c r="R14" s="73">
        <v>43112</v>
      </c>
      <c r="S14" s="74" t="s">
        <v>207</v>
      </c>
      <c r="T14" s="36"/>
      <c r="U14" s="26"/>
      <c r="V14" s="26"/>
      <c r="W14" s="75"/>
      <c r="X14" s="75"/>
      <c r="Z14" s="26"/>
      <c r="AA14" s="26"/>
      <c r="AB14" s="26"/>
      <c r="AC14" s="76"/>
      <c r="AD14" s="77"/>
      <c r="AE14" s="26"/>
    </row>
    <row r="15" spans="1:37" s="15" customFormat="1" ht="23.25">
      <c r="J15" s="16"/>
      <c r="K15" s="16"/>
      <c r="L15" s="16"/>
      <c r="M15" s="16"/>
      <c r="N15" s="36" t="s">
        <v>121</v>
      </c>
      <c r="O15" s="43" t="s">
        <v>211</v>
      </c>
      <c r="P15" s="43" t="s">
        <v>211</v>
      </c>
      <c r="Q15" s="73">
        <v>43160</v>
      </c>
      <c r="R15" s="73">
        <v>43144</v>
      </c>
      <c r="S15" s="43" t="s">
        <v>203</v>
      </c>
      <c r="T15" s="36"/>
      <c r="U15" s="26"/>
      <c r="V15" s="26"/>
      <c r="W15" s="75"/>
      <c r="X15" s="75"/>
      <c r="Z15" s="26"/>
      <c r="AA15" s="36"/>
      <c r="AB15" s="36"/>
      <c r="AC15" s="38"/>
      <c r="AD15" s="77"/>
      <c r="AE15" s="26"/>
    </row>
    <row r="16" spans="1:37" s="15" customFormat="1" ht="23.25">
      <c r="J16" s="16"/>
      <c r="K16" s="16"/>
      <c r="L16" s="16"/>
      <c r="M16" s="16"/>
      <c r="N16" s="36" t="s">
        <v>212</v>
      </c>
      <c r="O16" s="36" t="s">
        <v>213</v>
      </c>
      <c r="P16" s="36" t="s">
        <v>213</v>
      </c>
      <c r="Q16" s="38">
        <v>43129</v>
      </c>
      <c r="R16" s="73" t="s">
        <v>214</v>
      </c>
      <c r="S16" s="74" t="s">
        <v>203</v>
      </c>
      <c r="T16" s="26"/>
      <c r="U16" s="26"/>
      <c r="V16" s="26"/>
      <c r="W16" s="75"/>
      <c r="X16" s="75"/>
      <c r="Z16" s="26"/>
      <c r="AA16" s="36"/>
      <c r="AB16" s="36"/>
      <c r="AC16" s="38"/>
      <c r="AD16" s="77"/>
      <c r="AE16" s="26"/>
    </row>
    <row r="17" spans="8:31" s="15" customFormat="1" ht="23.25">
      <c r="J17" s="16"/>
      <c r="K17" s="16"/>
      <c r="L17" s="16"/>
      <c r="M17" s="16"/>
      <c r="N17" s="36" t="s">
        <v>212</v>
      </c>
      <c r="O17" s="78" t="s">
        <v>215</v>
      </c>
      <c r="P17" s="78" t="s">
        <v>215</v>
      </c>
      <c r="Q17" s="79">
        <v>43129</v>
      </c>
      <c r="R17" s="79" t="s">
        <v>214</v>
      </c>
      <c r="S17" s="80" t="s">
        <v>203</v>
      </c>
      <c r="T17" s="26"/>
      <c r="U17" s="26"/>
      <c r="V17" s="26"/>
      <c r="W17" s="75"/>
      <c r="X17" s="75"/>
      <c r="Z17" s="26"/>
      <c r="AA17" s="36"/>
      <c r="AB17" s="36"/>
      <c r="AC17" s="38"/>
      <c r="AD17" s="77"/>
      <c r="AE17" s="26"/>
    </row>
    <row r="18" spans="8:31" s="15" customFormat="1" ht="23.25">
      <c r="J18" s="16"/>
      <c r="K18" s="16"/>
      <c r="L18" s="16"/>
      <c r="M18" s="16"/>
      <c r="N18" s="36" t="s">
        <v>212</v>
      </c>
      <c r="O18" s="36" t="s">
        <v>120</v>
      </c>
      <c r="P18" s="36" t="s">
        <v>120</v>
      </c>
      <c r="Q18" s="75">
        <v>43129</v>
      </c>
      <c r="R18" s="75" t="s">
        <v>214</v>
      </c>
      <c r="S18" s="81" t="s">
        <v>203</v>
      </c>
      <c r="T18" s="26"/>
      <c r="U18" s="26"/>
      <c r="V18" s="26"/>
      <c r="W18" s="75"/>
      <c r="X18" s="75"/>
      <c r="Z18" s="26"/>
      <c r="AA18" s="36"/>
      <c r="AB18" s="36"/>
      <c r="AC18" s="38"/>
      <c r="AD18" s="77"/>
      <c r="AE18" s="26"/>
    </row>
    <row r="19" spans="8:31" s="15" customFormat="1" ht="23.25">
      <c r="J19" s="16"/>
      <c r="K19" s="16"/>
      <c r="L19" s="16"/>
      <c r="M19" s="16"/>
      <c r="N19" s="36" t="s">
        <v>216</v>
      </c>
      <c r="O19" s="36" t="s">
        <v>125</v>
      </c>
      <c r="P19" s="36" t="s">
        <v>125</v>
      </c>
      <c r="Q19" s="75">
        <v>43144</v>
      </c>
      <c r="R19" s="75">
        <v>43112</v>
      </c>
      <c r="S19" s="81" t="s">
        <v>203</v>
      </c>
      <c r="T19" s="26"/>
      <c r="U19" s="26"/>
      <c r="V19" s="26"/>
      <c r="W19" s="75"/>
      <c r="X19" s="75"/>
      <c r="Z19" s="26"/>
      <c r="AA19" s="36"/>
      <c r="AB19" s="36"/>
      <c r="AC19" s="38"/>
      <c r="AD19" s="77"/>
      <c r="AE19" s="26"/>
    </row>
    <row r="20" spans="8:31" s="15" customFormat="1" ht="23.25">
      <c r="J20" s="16"/>
      <c r="K20" s="16"/>
      <c r="L20" s="16"/>
      <c r="M20" s="16"/>
      <c r="N20" s="36" t="s">
        <v>216</v>
      </c>
      <c r="O20" s="36" t="s">
        <v>217</v>
      </c>
      <c r="P20" s="36" t="s">
        <v>217</v>
      </c>
      <c r="Q20" s="75">
        <v>43144</v>
      </c>
      <c r="R20" s="75">
        <v>43112</v>
      </c>
      <c r="S20" s="81" t="s">
        <v>203</v>
      </c>
      <c r="T20" s="26"/>
      <c r="U20" s="26"/>
      <c r="V20" s="26"/>
      <c r="W20" s="75"/>
      <c r="X20" s="75"/>
      <c r="Z20" s="26"/>
      <c r="AA20" s="36"/>
      <c r="AB20" s="36"/>
      <c r="AC20" s="38"/>
      <c r="AD20" s="77"/>
      <c r="AE20" s="26"/>
    </row>
    <row r="21" spans="8:31" s="15" customFormat="1" ht="23.25">
      <c r="J21" s="16"/>
      <c r="K21" s="16"/>
      <c r="L21" s="16"/>
      <c r="M21" s="16"/>
      <c r="N21" s="36" t="s">
        <v>216</v>
      </c>
      <c r="O21" s="36" t="s">
        <v>127</v>
      </c>
      <c r="P21" s="36" t="s">
        <v>127</v>
      </c>
      <c r="Q21" s="75">
        <v>43144</v>
      </c>
      <c r="R21" s="75">
        <v>43112</v>
      </c>
      <c r="S21" s="81" t="s">
        <v>203</v>
      </c>
      <c r="T21" s="26"/>
      <c r="U21" s="26"/>
      <c r="V21" s="26"/>
      <c r="W21" s="75"/>
      <c r="X21" s="75"/>
      <c r="Z21" s="26"/>
      <c r="AA21" s="36"/>
      <c r="AB21" s="36"/>
      <c r="AC21" s="38"/>
      <c r="AD21" s="77"/>
      <c r="AE21" s="38"/>
    </row>
    <row r="22" spans="8:31" s="15" customFormat="1" ht="23.25">
      <c r="J22" s="16"/>
      <c r="K22" s="16"/>
      <c r="L22" s="16"/>
      <c r="M22" s="16"/>
      <c r="N22" s="36" t="s">
        <v>218</v>
      </c>
      <c r="O22" s="36" t="s">
        <v>219</v>
      </c>
      <c r="P22" s="36" t="s">
        <v>219</v>
      </c>
      <c r="Q22" s="38" t="s">
        <v>220</v>
      </c>
      <c r="R22" s="82">
        <v>43147</v>
      </c>
      <c r="S22" s="74" t="s">
        <v>220</v>
      </c>
      <c r="T22" s="26"/>
      <c r="U22" s="26"/>
      <c r="V22" s="26"/>
      <c r="W22" s="75"/>
      <c r="X22" s="75"/>
      <c r="Z22" s="26"/>
      <c r="AA22" s="36"/>
      <c r="AB22" s="36"/>
      <c r="AC22" s="38"/>
      <c r="AD22" s="77"/>
      <c r="AE22" s="26"/>
    </row>
    <row r="23" spans="8:31" s="15" customFormat="1" ht="23.25">
      <c r="J23" s="16"/>
      <c r="K23" s="16"/>
      <c r="L23" s="16"/>
      <c r="M23" s="16"/>
      <c r="N23" s="36" t="s">
        <v>218</v>
      </c>
      <c r="O23" s="36" t="s">
        <v>221</v>
      </c>
      <c r="P23" s="36" t="s">
        <v>221</v>
      </c>
      <c r="Q23" s="38" t="s">
        <v>220</v>
      </c>
      <c r="R23" s="82">
        <v>43147</v>
      </c>
      <c r="S23" s="74"/>
      <c r="T23" s="26"/>
      <c r="U23" s="26"/>
      <c r="V23" s="26"/>
      <c r="W23" s="75"/>
      <c r="X23" s="75"/>
      <c r="Z23" s="26"/>
      <c r="AA23" s="36"/>
      <c r="AB23" s="36"/>
      <c r="AC23" s="38"/>
      <c r="AD23" s="77"/>
      <c r="AE23" s="26"/>
    </row>
    <row r="24" spans="8:31" s="15" customFormat="1" ht="23.25">
      <c r="J24" s="16"/>
      <c r="K24" s="16"/>
      <c r="L24" s="16"/>
      <c r="M24" s="16"/>
      <c r="N24" s="36" t="s">
        <v>155</v>
      </c>
      <c r="O24" s="36">
        <v>295001</v>
      </c>
      <c r="P24" s="36">
        <v>295001</v>
      </c>
      <c r="Q24" s="38" t="s">
        <v>220</v>
      </c>
      <c r="R24" s="82">
        <v>43196</v>
      </c>
      <c r="S24" s="74" t="s">
        <v>220</v>
      </c>
      <c r="T24" s="26"/>
      <c r="U24" s="26"/>
      <c r="V24" s="26"/>
      <c r="W24" s="75"/>
      <c r="X24" s="75"/>
      <c r="Z24" s="26"/>
      <c r="AA24" s="36"/>
      <c r="AB24" s="36"/>
      <c r="AC24" s="38"/>
      <c r="AD24" s="77"/>
      <c r="AE24" s="26"/>
    </row>
    <row r="25" spans="8:31" s="15" customFormat="1" ht="23.25">
      <c r="J25" s="16"/>
      <c r="K25" s="16"/>
      <c r="L25" s="16"/>
      <c r="M25" s="16"/>
      <c r="N25" s="36" t="s">
        <v>222</v>
      </c>
      <c r="O25" s="43" t="s">
        <v>223</v>
      </c>
      <c r="P25" s="43" t="s">
        <v>223</v>
      </c>
      <c r="Q25" s="73" t="s">
        <v>220</v>
      </c>
      <c r="R25" s="73">
        <v>43119</v>
      </c>
      <c r="S25" s="43" t="s">
        <v>220</v>
      </c>
      <c r="T25" s="26"/>
      <c r="U25" s="26"/>
      <c r="V25" s="26"/>
      <c r="W25" s="75"/>
      <c r="X25" s="75"/>
      <c r="Z25" s="26"/>
      <c r="AA25" s="36"/>
      <c r="AB25" s="36"/>
      <c r="AC25" s="38"/>
      <c r="AD25" s="77"/>
      <c r="AE25" s="26"/>
    </row>
    <row r="26" spans="8:31" s="15" customFormat="1" ht="23.25">
      <c r="J26" s="16"/>
      <c r="K26" s="16"/>
      <c r="L26" s="16"/>
      <c r="M26" s="16"/>
      <c r="N26" s="36" t="s">
        <v>105</v>
      </c>
      <c r="O26" s="83" t="s">
        <v>107</v>
      </c>
      <c r="P26" s="83" t="s">
        <v>107</v>
      </c>
      <c r="Q26" s="38" t="s">
        <v>220</v>
      </c>
      <c r="R26" s="75">
        <v>43112</v>
      </c>
      <c r="S26" s="74" t="s">
        <v>220</v>
      </c>
      <c r="T26" s="26"/>
      <c r="U26" s="26"/>
      <c r="V26" s="26"/>
      <c r="W26" s="75"/>
      <c r="X26" s="75"/>
      <c r="Z26" s="26"/>
      <c r="AA26" s="36"/>
      <c r="AB26" s="36"/>
      <c r="AC26" s="38"/>
      <c r="AD26" s="77"/>
      <c r="AE26" s="38"/>
    </row>
    <row r="27" spans="8:31" s="15" customFormat="1" ht="23.25">
      <c r="J27" s="16"/>
      <c r="K27" s="16"/>
      <c r="L27" s="16"/>
      <c r="M27" s="16"/>
      <c r="N27" s="36" t="s">
        <v>105</v>
      </c>
      <c r="O27" s="83" t="s">
        <v>109</v>
      </c>
      <c r="P27" s="83" t="s">
        <v>109</v>
      </c>
      <c r="Q27" s="38" t="s">
        <v>220</v>
      </c>
      <c r="R27" s="75">
        <v>43119</v>
      </c>
      <c r="S27" s="74" t="s">
        <v>220</v>
      </c>
      <c r="T27" s="36"/>
      <c r="U27" s="26"/>
      <c r="V27" s="26"/>
      <c r="W27" s="145"/>
      <c r="X27" s="75"/>
      <c r="Z27" s="26"/>
      <c r="AA27" s="36"/>
      <c r="AB27" s="36"/>
      <c r="AC27" s="38"/>
      <c r="AD27" s="77"/>
      <c r="AE27" s="26"/>
    </row>
    <row r="28" spans="8:31" s="15" customFormat="1" ht="23.25">
      <c r="J28" s="16"/>
      <c r="K28" s="16"/>
      <c r="L28" s="16"/>
      <c r="M28" s="16"/>
      <c r="N28" s="36" t="s">
        <v>105</v>
      </c>
      <c r="O28" s="83" t="s">
        <v>224</v>
      </c>
      <c r="P28" s="83" t="s">
        <v>224</v>
      </c>
      <c r="Q28" s="38" t="s">
        <v>220</v>
      </c>
      <c r="R28" s="75">
        <v>43154</v>
      </c>
      <c r="S28" s="74" t="s">
        <v>220</v>
      </c>
      <c r="T28" s="36"/>
      <c r="U28" s="26"/>
      <c r="V28" s="26"/>
      <c r="W28" s="145"/>
      <c r="X28" s="75"/>
      <c r="Z28" s="26"/>
      <c r="AA28" s="36"/>
      <c r="AB28" s="36"/>
      <c r="AC28" s="38"/>
      <c r="AD28" s="77"/>
      <c r="AE28" s="26"/>
    </row>
    <row r="29" spans="8:31" s="15" customFormat="1" ht="23.25">
      <c r="J29" s="16"/>
      <c r="K29" s="16"/>
      <c r="L29" s="16"/>
      <c r="M29" s="16"/>
      <c r="N29" s="36" t="s">
        <v>105</v>
      </c>
      <c r="O29" s="83" t="s">
        <v>225</v>
      </c>
      <c r="P29" s="83" t="s">
        <v>225</v>
      </c>
      <c r="Q29" s="38" t="s">
        <v>220</v>
      </c>
      <c r="R29" s="75">
        <v>43154</v>
      </c>
      <c r="S29" s="74"/>
      <c r="T29" s="36"/>
      <c r="U29" s="26"/>
      <c r="V29" s="26"/>
      <c r="W29" s="145"/>
      <c r="X29" s="75"/>
      <c r="Z29" s="26"/>
      <c r="AA29" s="36"/>
      <c r="AB29" s="36"/>
      <c r="AC29" s="38"/>
      <c r="AD29" s="77"/>
      <c r="AE29" s="26"/>
    </row>
    <row r="30" spans="8:31" s="15" customFormat="1" ht="23.25">
      <c r="J30" s="16"/>
      <c r="K30" s="16"/>
      <c r="L30" s="16"/>
      <c r="M30" s="16"/>
      <c r="N30" s="36" t="s">
        <v>110</v>
      </c>
      <c r="O30" s="83" t="s">
        <v>112</v>
      </c>
      <c r="P30" s="83" t="s">
        <v>112</v>
      </c>
      <c r="Q30" s="38">
        <v>43133</v>
      </c>
      <c r="R30" s="75">
        <v>43112</v>
      </c>
      <c r="S30" s="74" t="s">
        <v>226</v>
      </c>
      <c r="T30" s="36"/>
      <c r="U30" s="26"/>
      <c r="V30" s="26"/>
      <c r="W30" s="145"/>
      <c r="X30" s="75"/>
      <c r="Z30" s="26"/>
      <c r="AA30" s="36"/>
      <c r="AB30" s="36"/>
      <c r="AC30" s="38"/>
      <c r="AD30" s="77"/>
      <c r="AE30" s="26"/>
    </row>
    <row r="31" spans="8:31" s="15" customFormat="1" ht="23.25">
      <c r="J31" s="16"/>
      <c r="K31" s="16"/>
      <c r="L31" s="16"/>
      <c r="M31" s="16"/>
      <c r="N31" s="36" t="s">
        <v>117</v>
      </c>
      <c r="O31" s="83" t="s">
        <v>118</v>
      </c>
      <c r="P31" s="83" t="s">
        <v>118</v>
      </c>
      <c r="Q31" s="38">
        <v>43130</v>
      </c>
      <c r="R31" s="75">
        <v>43112</v>
      </c>
      <c r="S31" s="74" t="s">
        <v>227</v>
      </c>
      <c r="T31" s="36"/>
      <c r="U31" s="26"/>
      <c r="V31" s="26"/>
      <c r="W31" s="145"/>
      <c r="X31" s="75"/>
      <c r="Z31" s="26"/>
      <c r="AA31" s="36"/>
      <c r="AB31" s="36"/>
      <c r="AC31" s="38"/>
      <c r="AD31" s="77"/>
      <c r="AE31" s="26"/>
    </row>
    <row r="32" spans="8:31" s="15" customFormat="1" ht="23.25">
      <c r="H32" s="16"/>
      <c r="I32" s="16"/>
      <c r="J32" s="16"/>
      <c r="K32" s="16"/>
      <c r="L32" s="16"/>
      <c r="M32" s="16"/>
      <c r="N32" s="36" t="s">
        <v>228</v>
      </c>
      <c r="O32" s="83" t="s">
        <v>229</v>
      </c>
      <c r="P32" s="83" t="s">
        <v>229</v>
      </c>
      <c r="Q32" s="38" t="s">
        <v>230</v>
      </c>
      <c r="R32" s="75">
        <v>43063</v>
      </c>
      <c r="S32" s="74" t="s">
        <v>231</v>
      </c>
      <c r="T32" s="36"/>
      <c r="U32" s="26"/>
      <c r="V32" s="26"/>
      <c r="W32" s="145"/>
      <c r="X32" s="75"/>
      <c r="Z32" s="26"/>
      <c r="AA32" s="36"/>
      <c r="AB32" s="36"/>
      <c r="AC32" s="38"/>
      <c r="AD32" s="77"/>
      <c r="AE32" s="26"/>
    </row>
    <row r="33" spans="8:31" s="15" customFormat="1" ht="23.25">
      <c r="H33" s="16"/>
      <c r="I33" s="16"/>
      <c r="J33" s="16"/>
      <c r="K33" s="16"/>
      <c r="L33" s="16"/>
      <c r="M33" s="16"/>
      <c r="N33" s="36" t="s">
        <v>179</v>
      </c>
      <c r="O33" s="83" t="s">
        <v>232</v>
      </c>
      <c r="P33" s="83" t="s">
        <v>232</v>
      </c>
      <c r="Q33" s="38" t="s">
        <v>230</v>
      </c>
      <c r="R33" s="75">
        <v>43112</v>
      </c>
      <c r="S33" s="74" t="s">
        <v>231</v>
      </c>
      <c r="T33" s="36"/>
      <c r="U33" s="26"/>
      <c r="V33" s="26"/>
      <c r="W33" s="145"/>
      <c r="X33" s="75"/>
      <c r="Z33" s="26"/>
      <c r="AA33" s="36"/>
      <c r="AB33" s="36"/>
      <c r="AC33" s="38"/>
      <c r="AD33" s="77"/>
      <c r="AE33" s="26"/>
    </row>
    <row r="34" spans="8:31" s="15" customFormat="1" ht="23.25">
      <c r="H34" s="16"/>
      <c r="I34" s="16"/>
      <c r="J34" s="16"/>
      <c r="K34" s="16"/>
      <c r="L34" s="16"/>
      <c r="M34" s="16"/>
      <c r="N34" s="36" t="s">
        <v>179</v>
      </c>
      <c r="O34" s="83" t="s">
        <v>233</v>
      </c>
      <c r="P34" s="83" t="s">
        <v>233</v>
      </c>
      <c r="Q34" s="38" t="s">
        <v>230</v>
      </c>
      <c r="R34" s="75">
        <v>43112</v>
      </c>
      <c r="S34" s="74" t="s">
        <v>231</v>
      </c>
      <c r="T34" s="36"/>
      <c r="U34" s="26"/>
      <c r="V34" s="26"/>
      <c r="W34" s="145"/>
      <c r="X34" s="75"/>
      <c r="Z34" s="26"/>
      <c r="AA34" s="36"/>
      <c r="AB34" s="36"/>
      <c r="AC34" s="38"/>
      <c r="AD34" s="77"/>
      <c r="AE34" s="26"/>
    </row>
    <row r="35" spans="8:31" s="15" customFormat="1" ht="23.25">
      <c r="H35" s="16"/>
      <c r="I35" s="16"/>
      <c r="J35" s="16"/>
      <c r="K35" s="16"/>
      <c r="L35" s="16"/>
      <c r="M35" s="16"/>
      <c r="N35" s="36" t="s">
        <v>234</v>
      </c>
      <c r="O35" s="83" t="s">
        <v>235</v>
      </c>
      <c r="P35" s="83" t="s">
        <v>235</v>
      </c>
      <c r="Q35" s="38" t="s">
        <v>230</v>
      </c>
      <c r="R35" s="75">
        <v>43056</v>
      </c>
      <c r="S35" s="74" t="s">
        <v>231</v>
      </c>
      <c r="T35" s="36"/>
      <c r="U35" s="26"/>
      <c r="V35" s="26"/>
      <c r="W35" s="145"/>
      <c r="X35" s="75"/>
      <c r="Z35" s="26"/>
      <c r="AA35" s="26"/>
      <c r="AB35" s="26"/>
      <c r="AC35" s="38"/>
      <c r="AD35" s="77"/>
      <c r="AE35" s="26"/>
    </row>
    <row r="36" spans="8:31" s="15" customFormat="1" ht="23.25">
      <c r="H36" s="16"/>
      <c r="I36" s="16"/>
      <c r="J36" s="16"/>
      <c r="K36" s="16"/>
      <c r="L36" s="16"/>
      <c r="M36" s="16"/>
      <c r="N36" s="36" t="s">
        <v>115</v>
      </c>
      <c r="O36" s="83">
        <v>296176</v>
      </c>
      <c r="P36" s="83">
        <v>296176</v>
      </c>
      <c r="Q36" s="38">
        <v>43185</v>
      </c>
      <c r="R36" s="75">
        <v>43161</v>
      </c>
      <c r="S36" s="74"/>
      <c r="T36" s="36"/>
      <c r="U36" s="26"/>
      <c r="V36" s="26"/>
      <c r="W36" s="145"/>
      <c r="X36" s="75"/>
      <c r="Z36" s="26"/>
      <c r="AA36" s="26"/>
      <c r="AB36" s="26"/>
      <c r="AC36" s="38"/>
      <c r="AD36" s="77"/>
      <c r="AE36" s="26"/>
    </row>
    <row r="37" spans="8:31" s="15" customFormat="1" ht="23.25">
      <c r="H37" s="16"/>
      <c r="I37" s="16"/>
      <c r="J37" s="16"/>
      <c r="K37" s="16"/>
      <c r="L37" s="16"/>
      <c r="M37" s="16"/>
      <c r="N37" s="36" t="s">
        <v>115</v>
      </c>
      <c r="O37" s="83">
        <v>296195</v>
      </c>
      <c r="P37" s="83">
        <v>296195</v>
      </c>
      <c r="Q37" s="38">
        <v>43185</v>
      </c>
      <c r="R37" s="75">
        <v>43161</v>
      </c>
      <c r="S37" s="74"/>
      <c r="T37" s="36"/>
      <c r="U37" s="26"/>
      <c r="V37" s="26"/>
      <c r="W37" s="145"/>
      <c r="X37" s="75"/>
      <c r="Z37" s="26"/>
      <c r="AA37" s="26"/>
      <c r="AB37" s="26"/>
      <c r="AC37" s="38"/>
      <c r="AD37" s="77"/>
      <c r="AE37" s="26"/>
    </row>
    <row r="38" spans="8:31" s="15" customFormat="1" ht="23.25">
      <c r="H38" s="16"/>
      <c r="I38" s="16"/>
      <c r="J38" s="16"/>
      <c r="K38" s="16"/>
      <c r="L38" s="16"/>
      <c r="M38" s="16"/>
      <c r="N38" s="36"/>
      <c r="O38" s="83"/>
      <c r="P38" s="83"/>
      <c r="Q38" s="38"/>
      <c r="R38" s="75"/>
      <c r="S38" s="74"/>
      <c r="T38" s="36"/>
      <c r="U38" s="26"/>
      <c r="V38" s="26"/>
      <c r="W38" s="145"/>
      <c r="X38" s="75"/>
      <c r="Z38" s="26"/>
      <c r="AA38" s="26"/>
      <c r="AB38" s="26"/>
      <c r="AC38" s="38"/>
      <c r="AD38" s="77"/>
      <c r="AE38" s="26"/>
    </row>
    <row r="39" spans="8:31" s="15" customFormat="1" ht="23.25">
      <c r="H39" s="16"/>
      <c r="I39" s="16"/>
      <c r="J39" s="16"/>
      <c r="K39" s="16"/>
      <c r="L39" s="16"/>
      <c r="M39" s="16"/>
      <c r="N39" s="36"/>
      <c r="O39" s="83"/>
      <c r="P39" s="83"/>
      <c r="Q39" s="38"/>
      <c r="R39" s="75"/>
      <c r="S39" s="74"/>
      <c r="T39" s="36"/>
      <c r="U39" s="26"/>
      <c r="V39" s="26"/>
      <c r="W39" s="145"/>
      <c r="X39" s="75"/>
      <c r="Z39" s="26"/>
      <c r="AA39" s="26"/>
      <c r="AB39" s="26"/>
      <c r="AC39" s="38"/>
      <c r="AD39" s="77"/>
      <c r="AE39" s="26"/>
    </row>
    <row r="40" spans="8:31" s="15" customFormat="1" ht="23.25">
      <c r="H40" s="16"/>
      <c r="I40" s="16"/>
      <c r="J40" s="16"/>
      <c r="K40" s="16"/>
      <c r="L40" s="16"/>
      <c r="M40" s="16"/>
      <c r="N40" s="36"/>
      <c r="O40" s="83"/>
      <c r="P40" s="83"/>
      <c r="Q40" s="38"/>
      <c r="R40" s="75"/>
      <c r="S40" s="74"/>
      <c r="T40" s="36"/>
      <c r="U40" s="26"/>
      <c r="V40" s="26"/>
      <c r="W40" s="145"/>
      <c r="X40" s="75"/>
      <c r="Z40" s="26"/>
      <c r="AA40" s="26"/>
      <c r="AB40" s="26"/>
      <c r="AC40" s="38"/>
      <c r="AD40" s="77"/>
      <c r="AE40" s="26"/>
    </row>
    <row r="41" spans="8:31" s="15" customFormat="1" ht="23.25">
      <c r="H41" s="16"/>
      <c r="I41" s="16"/>
      <c r="J41" s="16"/>
      <c r="K41" s="16"/>
      <c r="L41" s="16"/>
      <c r="M41" s="16"/>
      <c r="N41" s="36"/>
      <c r="O41" s="83"/>
      <c r="P41" s="83"/>
      <c r="Q41" s="38"/>
      <c r="R41" s="75"/>
      <c r="S41" s="74"/>
      <c r="T41" s="36"/>
      <c r="U41" s="26"/>
      <c r="V41" s="26"/>
      <c r="W41" s="145"/>
      <c r="X41" s="75"/>
      <c r="Z41" s="26"/>
      <c r="AA41" s="26"/>
      <c r="AB41" s="26"/>
      <c r="AC41" s="38"/>
      <c r="AD41" s="38"/>
      <c r="AE41" s="26"/>
    </row>
    <row r="42" spans="8:31" s="15" customFormat="1" ht="23.25">
      <c r="H42" s="16"/>
      <c r="I42" s="16"/>
      <c r="J42" s="16"/>
      <c r="K42" s="16"/>
      <c r="L42" s="16"/>
      <c r="M42" s="16"/>
      <c r="N42" s="36"/>
      <c r="O42" s="83"/>
      <c r="P42" s="83"/>
      <c r="Q42" s="38"/>
      <c r="R42" s="75"/>
      <c r="S42" s="74"/>
      <c r="T42" s="36"/>
      <c r="U42" s="26"/>
      <c r="V42" s="26"/>
      <c r="W42" s="145"/>
      <c r="X42" s="75"/>
      <c r="Z42" s="26"/>
      <c r="AA42" s="26"/>
      <c r="AB42" s="26"/>
      <c r="AC42" s="38"/>
      <c r="AD42" s="38"/>
      <c r="AE42" s="26"/>
    </row>
    <row r="43" spans="8:31" s="15" customFormat="1" ht="23.25">
      <c r="H43" s="16"/>
      <c r="I43" s="16"/>
      <c r="J43" s="16"/>
      <c r="K43" s="16"/>
      <c r="L43" s="16"/>
      <c r="M43" s="16"/>
      <c r="N43" s="36"/>
      <c r="O43" s="83"/>
      <c r="P43" s="83"/>
      <c r="Q43" s="38"/>
      <c r="R43" s="75"/>
      <c r="S43" s="74"/>
      <c r="T43" s="36"/>
      <c r="U43" s="26"/>
      <c r="V43" s="26"/>
      <c r="W43" s="145"/>
      <c r="X43" s="75"/>
      <c r="Z43" s="26"/>
      <c r="AA43" s="26"/>
      <c r="AB43" s="26"/>
      <c r="AC43" s="38"/>
      <c r="AD43" s="38"/>
      <c r="AE43" s="26"/>
    </row>
    <row r="44" spans="8:31" s="15" customFormat="1" ht="23.25">
      <c r="H44" s="16"/>
      <c r="I44" s="16"/>
      <c r="J44" s="16"/>
      <c r="K44" s="16"/>
      <c r="L44" s="16"/>
      <c r="M44" s="16"/>
      <c r="N44" s="36"/>
      <c r="O44" s="83"/>
      <c r="P44" s="83"/>
      <c r="Q44" s="38"/>
      <c r="R44" s="75"/>
      <c r="S44" s="74"/>
      <c r="T44" s="36"/>
      <c r="U44" s="26"/>
      <c r="V44" s="26"/>
      <c r="W44" s="145"/>
      <c r="X44" s="75"/>
      <c r="Z44" s="26"/>
      <c r="AA44" s="26"/>
      <c r="AB44" s="26"/>
      <c r="AC44" s="38"/>
      <c r="AD44" s="38"/>
      <c r="AE44" s="26"/>
    </row>
    <row r="45" spans="8:31" s="15" customFormat="1" ht="23.25">
      <c r="H45" s="16"/>
      <c r="I45" s="16"/>
      <c r="J45" s="16"/>
      <c r="K45" s="16"/>
      <c r="L45" s="16"/>
      <c r="M45" s="16"/>
      <c r="N45" s="36"/>
      <c r="O45" s="83"/>
      <c r="P45" s="83"/>
      <c r="Q45" s="38"/>
      <c r="R45" s="75"/>
      <c r="S45" s="74"/>
      <c r="T45" s="36"/>
      <c r="U45" s="26"/>
      <c r="V45" s="26"/>
      <c r="W45" s="145"/>
      <c r="X45" s="75"/>
      <c r="Z45" s="26"/>
      <c r="AA45" s="26"/>
      <c r="AB45" s="26"/>
      <c r="AC45" s="38"/>
      <c r="AD45" s="38"/>
      <c r="AE45" s="26"/>
    </row>
    <row r="46" spans="8:31" s="15" customFormat="1" ht="23.25">
      <c r="H46" s="16"/>
      <c r="I46" s="16"/>
      <c r="J46" s="16"/>
      <c r="K46" s="16"/>
      <c r="L46" s="16"/>
      <c r="M46" s="16"/>
      <c r="N46" s="36"/>
      <c r="O46" s="83"/>
      <c r="P46" s="83"/>
      <c r="Q46" s="38"/>
      <c r="R46" s="75"/>
      <c r="S46" s="74"/>
      <c r="T46" s="36"/>
      <c r="U46" s="26"/>
      <c r="V46" s="26"/>
      <c r="W46" s="145"/>
      <c r="X46" s="75"/>
      <c r="Z46" s="26"/>
      <c r="AA46" s="26"/>
      <c r="AB46" s="26"/>
      <c r="AC46" s="38"/>
      <c r="AD46" s="38"/>
      <c r="AE46" s="26"/>
    </row>
    <row r="47" spans="8:31" s="15" customFormat="1" ht="23.25">
      <c r="H47" s="16"/>
      <c r="I47" s="16"/>
      <c r="J47" s="16"/>
      <c r="K47" s="16"/>
      <c r="L47" s="16"/>
      <c r="M47" s="16"/>
      <c r="N47" s="36"/>
      <c r="O47" s="83"/>
      <c r="P47" s="83"/>
      <c r="Q47" s="38"/>
      <c r="R47" s="75"/>
      <c r="S47" s="74"/>
      <c r="T47" s="36"/>
      <c r="U47" s="26"/>
      <c r="V47" s="26"/>
      <c r="W47" s="145"/>
      <c r="X47" s="75"/>
      <c r="Z47" s="26"/>
      <c r="AA47" s="26"/>
      <c r="AB47" s="26"/>
      <c r="AC47" s="38"/>
      <c r="AD47" s="38"/>
      <c r="AE47" s="26"/>
    </row>
    <row r="48" spans="8:31" s="15" customFormat="1" ht="23.25">
      <c r="H48" s="16"/>
      <c r="I48" s="16"/>
      <c r="J48" s="16"/>
      <c r="K48" s="16"/>
      <c r="L48" s="16"/>
      <c r="M48" s="16"/>
      <c r="N48" s="36"/>
      <c r="O48" s="83"/>
      <c r="P48" s="83"/>
      <c r="Q48" s="38"/>
      <c r="R48" s="75"/>
      <c r="S48" s="74"/>
      <c r="T48" s="36"/>
      <c r="U48" s="26"/>
      <c r="V48" s="26"/>
      <c r="W48" s="145"/>
      <c r="X48" s="75"/>
      <c r="Z48" s="26"/>
      <c r="AA48" s="26"/>
      <c r="AB48" s="26"/>
      <c r="AC48" s="38"/>
      <c r="AD48" s="38"/>
      <c r="AE48" s="26"/>
    </row>
    <row r="49" spans="8:31" s="15" customFormat="1" ht="23.25">
      <c r="H49" s="16"/>
      <c r="I49" s="16"/>
      <c r="J49" s="16"/>
      <c r="K49" s="16"/>
      <c r="L49" s="16"/>
      <c r="M49" s="16"/>
      <c r="N49" s="36"/>
      <c r="O49" s="83"/>
      <c r="P49" s="83"/>
      <c r="Q49" s="38"/>
      <c r="R49" s="75"/>
      <c r="S49" s="74"/>
      <c r="T49" s="36"/>
      <c r="U49" s="26"/>
      <c r="V49" s="26"/>
      <c r="W49" s="145"/>
      <c r="X49" s="75"/>
      <c r="Z49" s="26"/>
      <c r="AA49" s="26"/>
      <c r="AB49" s="26"/>
      <c r="AC49" s="25"/>
      <c r="AD49" s="25"/>
      <c r="AE49" s="26"/>
    </row>
    <row r="50" spans="8:31" s="15" customFormat="1" ht="23.25">
      <c r="H50" s="16"/>
      <c r="I50" s="16"/>
      <c r="J50" s="16"/>
      <c r="K50" s="16"/>
      <c r="L50" s="16"/>
      <c r="M50" s="16"/>
      <c r="N50" s="36"/>
      <c r="O50" s="83"/>
      <c r="P50" s="83"/>
      <c r="Q50" s="38"/>
      <c r="R50" s="75"/>
      <c r="S50" s="74"/>
      <c r="T50" s="36"/>
      <c r="U50" s="26"/>
      <c r="V50" s="26"/>
      <c r="W50" s="145"/>
      <c r="X50" s="75"/>
      <c r="Z50" s="26"/>
      <c r="AA50" s="26"/>
      <c r="AB50" s="26"/>
      <c r="AC50" s="25"/>
      <c r="AD50" s="26"/>
      <c r="AE50" s="26"/>
    </row>
    <row r="51" spans="8:31" s="15" customFormat="1" ht="23.25">
      <c r="H51" s="16"/>
      <c r="I51" s="16"/>
      <c r="J51" s="16"/>
      <c r="K51" s="16"/>
      <c r="L51" s="16"/>
      <c r="M51" s="16"/>
      <c r="N51" s="36"/>
      <c r="O51" s="83"/>
      <c r="P51" s="83"/>
      <c r="Q51" s="38"/>
      <c r="R51" s="75"/>
      <c r="S51" s="74"/>
      <c r="T51" s="36"/>
      <c r="U51" s="26"/>
      <c r="V51" s="26"/>
      <c r="W51" s="145"/>
      <c r="X51" s="75"/>
      <c r="Z51" s="26"/>
      <c r="AA51" s="26"/>
      <c r="AB51" s="26"/>
      <c r="AC51" s="25"/>
      <c r="AD51" s="26"/>
      <c r="AE51" s="26"/>
    </row>
    <row r="52" spans="8:31" s="15" customFormat="1" ht="23.25">
      <c r="H52" s="16"/>
      <c r="I52" s="16"/>
      <c r="J52" s="16"/>
      <c r="K52" s="16"/>
      <c r="L52" s="16"/>
      <c r="M52" s="16"/>
      <c r="N52" s="36"/>
      <c r="O52" s="83"/>
      <c r="P52" s="83"/>
      <c r="Q52" s="38"/>
      <c r="R52" s="75"/>
      <c r="S52" s="74"/>
      <c r="T52" s="36"/>
      <c r="U52" s="26"/>
      <c r="V52" s="26"/>
      <c r="W52" s="145"/>
      <c r="X52" s="75"/>
      <c r="Z52" s="26"/>
      <c r="AA52" s="26"/>
      <c r="AB52" s="26"/>
      <c r="AC52" s="25"/>
      <c r="AD52" s="26"/>
      <c r="AE52" s="26"/>
    </row>
    <row r="53" spans="8:31" s="15" customFormat="1" ht="23.25">
      <c r="H53" s="16"/>
      <c r="I53" s="16"/>
      <c r="J53" s="16"/>
      <c r="K53" s="16"/>
      <c r="L53" s="16"/>
      <c r="M53" s="16"/>
      <c r="N53" s="36"/>
      <c r="O53" s="83"/>
      <c r="P53" s="83"/>
      <c r="Q53" s="38"/>
      <c r="R53" s="75"/>
      <c r="S53" s="74"/>
      <c r="T53" s="36"/>
      <c r="U53" s="26"/>
      <c r="V53" s="26"/>
      <c r="W53" s="145"/>
      <c r="X53" s="75"/>
      <c r="Z53" s="26"/>
      <c r="AA53" s="26"/>
      <c r="AB53" s="26"/>
      <c r="AC53" s="25"/>
      <c r="AD53" s="26"/>
      <c r="AE53" s="26"/>
    </row>
    <row r="54" spans="8:31" s="15" customFormat="1" ht="23.25">
      <c r="H54" s="16"/>
      <c r="I54" s="16"/>
      <c r="J54" s="16"/>
      <c r="K54" s="16"/>
      <c r="L54" s="16"/>
      <c r="M54" s="16"/>
      <c r="N54" s="36"/>
      <c r="O54" s="83"/>
      <c r="P54" s="83"/>
      <c r="Q54" s="38"/>
      <c r="R54" s="75"/>
      <c r="S54" s="74"/>
      <c r="T54" s="36"/>
      <c r="U54" s="26"/>
      <c r="V54" s="26"/>
      <c r="W54" s="145"/>
      <c r="X54" s="75"/>
    </row>
    <row r="55" spans="8:31" s="15" customFormat="1" ht="23.25">
      <c r="H55" s="16"/>
      <c r="I55" s="16"/>
      <c r="J55" s="16"/>
      <c r="K55" s="16"/>
      <c r="L55" s="16"/>
      <c r="M55" s="16"/>
      <c r="N55" s="36"/>
      <c r="O55" s="83"/>
      <c r="P55" s="83"/>
      <c r="Q55" s="38"/>
      <c r="R55" s="75"/>
      <c r="S55" s="74"/>
      <c r="T55" s="36"/>
      <c r="U55" s="26"/>
      <c r="V55" s="26"/>
      <c r="W55" s="145"/>
      <c r="X55" s="75"/>
    </row>
    <row r="56" spans="8:31" s="15" customFormat="1" ht="23.25">
      <c r="H56" s="16"/>
      <c r="I56" s="16"/>
      <c r="J56" s="16"/>
      <c r="K56" s="16"/>
      <c r="L56" s="16"/>
      <c r="M56" s="16"/>
      <c r="N56" s="36"/>
      <c r="O56" s="83"/>
      <c r="P56" s="83"/>
      <c r="Q56" s="38"/>
      <c r="R56" s="75"/>
      <c r="S56" s="74"/>
      <c r="T56" s="26"/>
      <c r="U56" s="26"/>
      <c r="V56" s="26"/>
      <c r="W56" s="75"/>
      <c r="X56" s="75"/>
    </row>
    <row r="57" spans="8:31" s="15" customFormat="1" ht="23.25">
      <c r="H57" s="16"/>
      <c r="I57" s="16"/>
      <c r="J57" s="16"/>
      <c r="K57" s="16"/>
      <c r="L57" s="16"/>
      <c r="M57" s="16"/>
      <c r="N57" s="84"/>
      <c r="O57" s="84"/>
      <c r="P57" s="84"/>
      <c r="Q57" s="84"/>
      <c r="R57" s="84"/>
      <c r="S57" s="84"/>
      <c r="T57" s="26"/>
      <c r="U57" s="26"/>
      <c r="V57" s="26"/>
      <c r="W57" s="75"/>
      <c r="X57" s="75"/>
    </row>
    <row r="58" spans="8:31" s="15" customFormat="1" ht="23.25">
      <c r="H58" s="16"/>
      <c r="I58" s="16"/>
      <c r="J58" s="16"/>
      <c r="K58" s="16"/>
      <c r="L58" s="16"/>
      <c r="M58" s="16"/>
      <c r="T58" s="26"/>
      <c r="U58" s="26"/>
      <c r="V58" s="26"/>
      <c r="W58" s="75"/>
      <c r="X58" s="75"/>
    </row>
    <row r="59" spans="8:31" s="15" customFormat="1" ht="23.25">
      <c r="H59" s="16"/>
      <c r="I59" s="16"/>
      <c r="J59" s="16"/>
      <c r="K59" s="16"/>
      <c r="L59" s="16"/>
      <c r="M59" s="16"/>
      <c r="T59" s="26"/>
      <c r="U59" s="26"/>
      <c r="V59" s="26"/>
      <c r="W59" s="75"/>
      <c r="X59" s="75"/>
    </row>
    <row r="60" spans="8:31" s="15" customFormat="1" ht="23.25">
      <c r="H60" s="16"/>
      <c r="I60" s="16"/>
      <c r="J60" s="16"/>
      <c r="K60" s="16"/>
      <c r="L60" s="16"/>
      <c r="M60" s="16"/>
      <c r="T60" s="26"/>
      <c r="U60" s="26"/>
      <c r="V60" s="26"/>
      <c r="W60" s="75"/>
      <c r="X60" s="75"/>
    </row>
    <row r="61" spans="8:31" s="15" customFormat="1" ht="23.25">
      <c r="H61" s="16"/>
      <c r="I61" s="16"/>
      <c r="J61" s="16"/>
      <c r="K61" s="16"/>
      <c r="L61" s="16"/>
      <c r="M61" s="16"/>
      <c r="T61" s="26"/>
      <c r="U61" s="26"/>
      <c r="V61" s="26"/>
      <c r="W61" s="75"/>
      <c r="X61" s="75"/>
    </row>
    <row r="62" spans="8:31" s="15" customFormat="1" ht="23.25">
      <c r="H62" s="16"/>
      <c r="I62" s="16"/>
      <c r="J62" s="16"/>
      <c r="K62" s="16"/>
      <c r="L62" s="16"/>
      <c r="M62" s="16"/>
      <c r="T62" s="26"/>
      <c r="U62" s="26"/>
      <c r="V62" s="26"/>
      <c r="W62" s="75"/>
      <c r="X62" s="75"/>
    </row>
    <row r="63" spans="8:31" s="15" customFormat="1" ht="23.25">
      <c r="H63" s="16"/>
      <c r="I63" s="16"/>
      <c r="J63" s="16"/>
      <c r="K63" s="16"/>
      <c r="L63" s="16"/>
      <c r="M63" s="16"/>
      <c r="T63" s="26"/>
      <c r="U63" s="26"/>
      <c r="V63" s="26"/>
      <c r="W63" s="75"/>
      <c r="X63" s="75"/>
    </row>
    <row r="64" spans="8:31" s="15" customFormat="1" ht="23.25">
      <c r="H64" s="16"/>
      <c r="I64" s="16"/>
      <c r="J64" s="16"/>
      <c r="K64" s="16"/>
      <c r="L64" s="16"/>
      <c r="M64" s="16"/>
      <c r="T64" s="26"/>
      <c r="U64" s="26"/>
      <c r="V64" s="26"/>
      <c r="W64" s="75"/>
      <c r="X64" s="75"/>
    </row>
    <row r="65" spans="8:24" s="15" customFormat="1" ht="23.25">
      <c r="H65" s="16"/>
      <c r="I65" s="16"/>
      <c r="J65" s="16"/>
      <c r="K65" s="16"/>
      <c r="L65" s="16"/>
      <c r="M65" s="16"/>
      <c r="T65" s="26"/>
      <c r="U65" s="26"/>
      <c r="V65" s="26"/>
      <c r="W65" s="75"/>
      <c r="X65" s="75"/>
    </row>
    <row r="66" spans="8:24" s="15" customFormat="1" ht="23.25">
      <c r="H66" s="16"/>
      <c r="I66" s="16"/>
      <c r="J66" s="16"/>
      <c r="K66" s="16"/>
      <c r="L66" s="16"/>
      <c r="M66" s="16"/>
      <c r="T66" s="26"/>
      <c r="U66" s="26"/>
      <c r="V66" s="26"/>
      <c r="W66" s="75"/>
      <c r="X66" s="75"/>
    </row>
    <row r="67" spans="8:24" s="15" customFormat="1" ht="23.25">
      <c r="H67" s="16"/>
      <c r="I67" s="16"/>
      <c r="J67" s="16"/>
      <c r="K67" s="16"/>
      <c r="L67" s="16"/>
      <c r="M67" s="16"/>
      <c r="T67" s="26"/>
      <c r="U67" s="26"/>
      <c r="V67" s="26"/>
      <c r="W67" s="75"/>
      <c r="X67" s="75"/>
    </row>
    <row r="68" spans="8:24" s="15" customFormat="1" ht="23.25">
      <c r="H68" s="16"/>
      <c r="I68" s="16"/>
      <c r="J68" s="16"/>
      <c r="K68" s="16"/>
      <c r="L68" s="16"/>
      <c r="M68" s="16"/>
      <c r="T68" s="26"/>
      <c r="U68" s="26"/>
      <c r="V68" s="26"/>
      <c r="W68" s="75"/>
      <c r="X68" s="75"/>
    </row>
    <row r="69" spans="8:24" s="15" customFormat="1" ht="23.25">
      <c r="H69" s="16"/>
      <c r="I69" s="16"/>
      <c r="J69" s="16"/>
      <c r="K69" s="16"/>
      <c r="L69" s="16"/>
      <c r="M69" s="16"/>
      <c r="T69" s="26"/>
      <c r="U69" s="26"/>
      <c r="V69" s="26"/>
      <c r="W69" s="75"/>
      <c r="X69" s="75"/>
    </row>
    <row r="70" spans="8:24" s="15" customFormat="1" ht="23.25">
      <c r="H70" s="16"/>
      <c r="I70" s="16"/>
      <c r="J70" s="16"/>
      <c r="K70" s="16"/>
      <c r="L70" s="16"/>
      <c r="M70" s="16"/>
      <c r="T70" s="26"/>
      <c r="U70" s="26"/>
      <c r="V70" s="26"/>
      <c r="W70" s="75"/>
      <c r="X70" s="75"/>
    </row>
    <row r="71" spans="8:24" s="15" customFormat="1" ht="23.25">
      <c r="H71" s="16"/>
      <c r="I71" s="16"/>
      <c r="J71" s="16"/>
      <c r="K71" s="16"/>
      <c r="L71" s="16"/>
      <c r="M71" s="16"/>
      <c r="T71" s="26"/>
      <c r="U71" s="26"/>
      <c r="V71" s="26"/>
      <c r="W71" s="75"/>
      <c r="X71" s="75"/>
    </row>
    <row r="72" spans="8:24" s="15" customFormat="1" ht="23.25">
      <c r="H72" s="16"/>
      <c r="I72" s="16"/>
      <c r="J72" s="16"/>
      <c r="K72" s="16"/>
      <c r="L72" s="16"/>
      <c r="M72" s="16"/>
      <c r="T72" s="26"/>
      <c r="U72" s="26"/>
      <c r="V72" s="26"/>
      <c r="W72" s="75"/>
      <c r="X72" s="75"/>
    </row>
    <row r="73" spans="8:24" s="15" customFormat="1" ht="23.25">
      <c r="H73" s="16"/>
      <c r="I73" s="16"/>
      <c r="J73" s="16"/>
      <c r="K73" s="16"/>
      <c r="L73" s="16"/>
      <c r="M73" s="16"/>
      <c r="T73" s="26"/>
      <c r="U73" s="26"/>
      <c r="V73" s="26"/>
      <c r="W73" s="75"/>
      <c r="X73" s="75"/>
    </row>
    <row r="74" spans="8:24" s="15" customFormat="1" ht="23.25">
      <c r="H74" s="16"/>
      <c r="I74" s="16"/>
      <c r="J74" s="16"/>
      <c r="K74" s="16"/>
      <c r="L74" s="16"/>
      <c r="M74" s="16"/>
      <c r="T74" s="26"/>
      <c r="U74" s="26"/>
      <c r="V74" s="26"/>
      <c r="W74" s="75"/>
      <c r="X74" s="75"/>
    </row>
    <row r="75" spans="8:24" s="15" customFormat="1" ht="23.25">
      <c r="H75" s="16"/>
      <c r="I75" s="16"/>
      <c r="J75" s="16"/>
      <c r="K75" s="16"/>
      <c r="L75" s="16"/>
      <c r="M75" s="16"/>
      <c r="T75" s="26"/>
      <c r="U75" s="26"/>
      <c r="V75" s="26"/>
      <c r="W75" s="75"/>
      <c r="X75" s="75"/>
    </row>
    <row r="76" spans="8:24" s="15" customFormat="1" ht="23.25">
      <c r="H76" s="16"/>
      <c r="I76" s="16"/>
      <c r="J76" s="16"/>
      <c r="K76" s="16"/>
      <c r="L76" s="16"/>
      <c r="M76" s="16"/>
      <c r="T76" s="26"/>
      <c r="U76" s="26"/>
      <c r="V76" s="26"/>
      <c r="W76" s="75"/>
      <c r="X76" s="75"/>
    </row>
    <row r="77" spans="8:24" s="15" customFormat="1" ht="23.25">
      <c r="H77" s="16"/>
      <c r="I77" s="16"/>
      <c r="J77" s="16"/>
      <c r="K77" s="16"/>
      <c r="L77" s="16"/>
      <c r="M77" s="16"/>
      <c r="T77" s="26"/>
      <c r="U77" s="26"/>
      <c r="V77" s="26"/>
      <c r="W77" s="75"/>
      <c r="X77" s="26"/>
    </row>
    <row r="78" spans="8:24" s="15" customFormat="1" ht="23.25">
      <c r="H78" s="16"/>
      <c r="I78" s="16"/>
      <c r="J78" s="16"/>
      <c r="K78" s="16"/>
      <c r="L78" s="16"/>
      <c r="M78" s="16"/>
      <c r="T78" s="26"/>
      <c r="U78" s="26"/>
      <c r="V78" s="26"/>
      <c r="W78" s="75"/>
      <c r="X78" s="26"/>
    </row>
    <row r="79" spans="8:24" s="15" customFormat="1" ht="23.25">
      <c r="H79" s="16"/>
      <c r="I79" s="16"/>
      <c r="J79" s="16"/>
      <c r="K79" s="16"/>
      <c r="L79" s="16"/>
      <c r="M79" s="16"/>
      <c r="T79" s="26"/>
      <c r="U79" s="26"/>
      <c r="V79" s="26"/>
      <c r="W79" s="75"/>
      <c r="X79" s="26"/>
    </row>
    <row r="80" spans="8:24" s="15" customFormat="1" ht="23.25">
      <c r="H80" s="16"/>
      <c r="I80" s="16"/>
      <c r="J80" s="16"/>
      <c r="K80" s="16"/>
      <c r="L80" s="16"/>
      <c r="M80" s="16"/>
    </row>
    <row r="81" spans="8:13" s="15" customFormat="1" ht="23.25">
      <c r="H81" s="16"/>
      <c r="I81" s="16"/>
      <c r="J81" s="16"/>
      <c r="K81" s="16"/>
      <c r="L81" s="16"/>
      <c r="M81" s="16"/>
    </row>
    <row r="82" spans="8:13" s="15" customFormat="1" ht="23.25">
      <c r="H82" s="16"/>
      <c r="I82" s="16"/>
      <c r="J82" s="16"/>
      <c r="K82" s="16"/>
      <c r="L82" s="16"/>
      <c r="M82" s="16"/>
    </row>
    <row r="83" spans="8:13" s="15" customFormat="1" ht="23.25">
      <c r="H83" s="16"/>
      <c r="I83" s="16"/>
      <c r="J83" s="16"/>
      <c r="K83" s="16"/>
      <c r="L83" s="16"/>
      <c r="M83" s="16"/>
    </row>
    <row r="84" spans="8:13" s="15" customFormat="1" ht="23.25">
      <c r="H84" s="16"/>
      <c r="I84" s="16"/>
      <c r="J84" s="16"/>
      <c r="K84" s="16"/>
      <c r="L84" s="16"/>
      <c r="M84" s="16"/>
    </row>
    <row r="85" spans="8:13" s="15" customFormat="1" ht="23.25">
      <c r="H85" s="16"/>
      <c r="I85" s="16"/>
      <c r="J85" s="16"/>
      <c r="K85" s="16"/>
      <c r="L85" s="16"/>
      <c r="M85" s="16"/>
    </row>
    <row r="86" spans="8:13" s="15" customFormat="1" ht="23.25">
      <c r="H86" s="16"/>
      <c r="I86" s="16"/>
      <c r="J86" s="16"/>
      <c r="K86" s="16"/>
      <c r="L86" s="16"/>
      <c r="M86" s="16"/>
    </row>
    <row r="87" spans="8:13" s="15" customFormat="1" ht="23.25">
      <c r="H87" s="16"/>
      <c r="I87" s="16"/>
      <c r="J87" s="16"/>
      <c r="K87" s="16"/>
      <c r="L87" s="16"/>
      <c r="M87" s="16"/>
    </row>
    <row r="88" spans="8:13" s="15" customFormat="1" ht="23.25">
      <c r="H88" s="16"/>
      <c r="I88" s="16"/>
      <c r="J88" s="16"/>
      <c r="K88" s="16"/>
      <c r="L88" s="16"/>
      <c r="M88" s="16"/>
    </row>
    <row r="89" spans="8:13" s="15" customFormat="1" ht="23.25">
      <c r="H89" s="16"/>
      <c r="I89" s="16"/>
      <c r="J89" s="16"/>
      <c r="K89" s="16"/>
      <c r="L89" s="16"/>
      <c r="M89" s="16"/>
    </row>
    <row r="90" spans="8:13" s="15" customFormat="1" ht="23.25">
      <c r="H90" s="16"/>
      <c r="I90" s="16"/>
      <c r="J90" s="16"/>
      <c r="K90" s="16"/>
      <c r="L90" s="16"/>
      <c r="M90" s="16"/>
    </row>
    <row r="91" spans="8:13" s="15" customFormat="1" ht="23.25">
      <c r="H91" s="16"/>
      <c r="I91" s="16"/>
      <c r="J91" s="16"/>
      <c r="K91" s="16"/>
      <c r="L91" s="16"/>
      <c r="M91" s="16"/>
    </row>
    <row r="92" spans="8:13" s="15" customFormat="1" ht="23.25">
      <c r="H92" s="16"/>
      <c r="I92" s="16"/>
      <c r="J92" s="16"/>
      <c r="K92" s="16"/>
      <c r="L92" s="16"/>
      <c r="M92" s="16"/>
    </row>
    <row r="93" spans="8:13" s="15" customFormat="1" ht="23.25">
      <c r="H93" s="16"/>
      <c r="I93" s="16"/>
      <c r="J93" s="16"/>
      <c r="K93" s="16"/>
      <c r="L93" s="16"/>
      <c r="M93" s="16"/>
    </row>
    <row r="94" spans="8:13" s="15" customFormat="1" ht="23.25">
      <c r="H94" s="16"/>
      <c r="I94" s="16"/>
      <c r="J94" s="16"/>
      <c r="K94" s="16"/>
      <c r="L94" s="16"/>
      <c r="M94" s="16"/>
    </row>
    <row r="95" spans="8:13" s="15" customFormat="1" ht="23.25">
      <c r="H95" s="16"/>
      <c r="I95" s="16"/>
      <c r="J95" s="16"/>
      <c r="K95" s="16"/>
      <c r="L95" s="16"/>
      <c r="M95" s="16"/>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3:AK100"/>
  <sheetViews>
    <sheetView topLeftCell="H1" zoomScale="41" zoomScaleNormal="41" workbookViewId="0" xr3:uid="{9B253EF2-77E0-53E3-AE26-4D66ECD923F3}">
      <pane ySplit="1" topLeftCell="A8" activePane="bottomLeft" state="frozen"/>
      <selection pane="bottomLeft" activeCell="P31" sqref="P31"/>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41.85546875" style="1" customWidth="1"/>
    <col min="5" max="5" width="42.42578125" style="1" customWidth="1"/>
    <col min="6" max="6" width="45.7109375" style="1" customWidth="1"/>
    <col min="7" max="7" width="26.42578125" style="1" customWidth="1"/>
    <col min="8" max="13" width="30.28515625" style="2" customWidth="1"/>
    <col min="14" max="14" width="36.5703125" style="1" customWidth="1"/>
    <col min="15" max="15" width="50.5703125" style="1" customWidth="1"/>
    <col min="16" max="16" width="47.42578125" style="1" customWidth="1"/>
    <col min="17" max="20" width="31" style="1" customWidth="1"/>
    <col min="21" max="21" width="51.28515625" style="1" customWidth="1"/>
    <col min="22" max="22" width="64.28515625" style="1" customWidth="1"/>
    <col min="23" max="24" width="31" style="1" customWidth="1"/>
    <col min="25" max="25" width="29.7109375" style="1" customWidth="1"/>
    <col min="26" max="26" width="32.85546875" style="1" customWidth="1"/>
    <col min="27" max="27" width="49.7109375" style="1" customWidth="1"/>
    <col min="28" max="28" width="43" style="1" customWidth="1"/>
    <col min="29" max="30" width="29.7109375" style="1" customWidth="1"/>
    <col min="31" max="31" width="43.140625" style="1" customWidth="1"/>
    <col min="32" max="37" width="29.140625" style="1" customWidth="1"/>
    <col min="38" max="16384" width="11.42578125" style="1"/>
  </cols>
  <sheetData>
    <row r="3" spans="1:37" ht="30.75" thickBot="1">
      <c r="A3" s="197" t="s">
        <v>90</v>
      </c>
      <c r="B3" s="197"/>
      <c r="C3" s="197"/>
      <c r="D3" s="197"/>
      <c r="E3" s="197"/>
      <c r="F3" s="197"/>
      <c r="G3" s="197"/>
      <c r="H3" s="197"/>
      <c r="I3" s="197"/>
      <c r="J3" s="197"/>
      <c r="K3" s="197"/>
      <c r="L3" s="197"/>
      <c r="M3" s="197"/>
    </row>
    <row r="4" spans="1:37" ht="47.25" thickBot="1">
      <c r="A4" s="6"/>
      <c r="B4" s="6"/>
      <c r="C4" s="6"/>
      <c r="D4" s="6"/>
      <c r="E4" s="6"/>
      <c r="F4" s="6"/>
      <c r="G4" s="6"/>
      <c r="H4" s="187" t="s">
        <v>70</v>
      </c>
      <c r="I4" s="188"/>
      <c r="J4" s="188"/>
      <c r="K4" s="188"/>
      <c r="L4" s="188"/>
      <c r="M4" s="189"/>
      <c r="N4" s="187" t="s">
        <v>2</v>
      </c>
      <c r="O4" s="188"/>
      <c r="P4" s="188"/>
      <c r="Q4" s="188"/>
      <c r="R4" s="188"/>
      <c r="S4" s="189"/>
      <c r="T4" s="187" t="s">
        <v>3</v>
      </c>
      <c r="U4" s="188"/>
      <c r="V4" s="188"/>
      <c r="W4" s="188"/>
      <c r="X4" s="188"/>
      <c r="Y4" s="189"/>
      <c r="Z4" s="187" t="s">
        <v>4</v>
      </c>
      <c r="AA4" s="188"/>
      <c r="AB4" s="188"/>
      <c r="AC4" s="188"/>
      <c r="AD4" s="188"/>
      <c r="AE4" s="189"/>
      <c r="AF4" s="187" t="s">
        <v>5</v>
      </c>
      <c r="AG4" s="188"/>
      <c r="AH4" s="188"/>
      <c r="AI4" s="188"/>
      <c r="AJ4" s="188"/>
      <c r="AK4" s="189"/>
    </row>
    <row r="5" spans="1:37" ht="128.25" customHeight="1">
      <c r="A5" s="7" t="s">
        <v>71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205.5" customHeight="1">
      <c r="A6" s="11" t="s">
        <v>76</v>
      </c>
      <c r="B6" s="11" t="s">
        <v>236</v>
      </c>
      <c r="C6" s="11" t="s">
        <v>237</v>
      </c>
      <c r="D6" s="11" t="s">
        <v>238</v>
      </c>
      <c r="E6" s="11" t="s">
        <v>239</v>
      </c>
      <c r="F6" s="12" t="s">
        <v>24</v>
      </c>
      <c r="G6" s="12" t="s">
        <v>25</v>
      </c>
      <c r="H6" s="13">
        <f>(I6/J6)</f>
        <v>0.98230088495575218</v>
      </c>
      <c r="I6" s="14">
        <f>+O6+U6+AA6+AG6</f>
        <v>111</v>
      </c>
      <c r="J6" s="14">
        <f>+P6+V6+AB6+AH6</f>
        <v>113</v>
      </c>
      <c r="K6" s="13">
        <f>(L6/M6)</f>
        <v>0.61538461538461542</v>
      </c>
      <c r="L6" s="14">
        <f>+R6+X6+AD6+AJ6</f>
        <v>8</v>
      </c>
      <c r="M6" s="14">
        <f>+S6+Y6+AE6+AK6</f>
        <v>13</v>
      </c>
      <c r="N6" s="13">
        <f>(O6/P6)</f>
        <v>0.83333333333333337</v>
      </c>
      <c r="O6" s="14">
        <v>20</v>
      </c>
      <c r="P6" s="14">
        <v>24</v>
      </c>
      <c r="Q6" s="13">
        <f>(R6/S6)</f>
        <v>0.61538461538461542</v>
      </c>
      <c r="R6" s="14">
        <f>+O10</f>
        <v>8</v>
      </c>
      <c r="S6" s="14">
        <f>+P10</f>
        <v>13</v>
      </c>
      <c r="T6" s="13">
        <f>(U6/V6)</f>
        <v>1.0294117647058822</v>
      </c>
      <c r="U6" s="14">
        <v>35</v>
      </c>
      <c r="V6" s="14">
        <v>34</v>
      </c>
      <c r="W6" s="13" t="e">
        <f>(X6/Y6)</f>
        <v>#DIV/0!</v>
      </c>
      <c r="X6" s="14"/>
      <c r="Y6" s="14"/>
      <c r="Z6" s="13">
        <f>(AA6/AB6)</f>
        <v>1</v>
      </c>
      <c r="AA6" s="14">
        <v>45</v>
      </c>
      <c r="AB6" s="14">
        <v>45</v>
      </c>
      <c r="AC6" s="13" t="e">
        <f>(AD6/AE6)</f>
        <v>#DIV/0!</v>
      </c>
      <c r="AD6" s="14"/>
      <c r="AE6" s="14"/>
      <c r="AF6" s="13">
        <f>(AG6/AH6)</f>
        <v>1.1000000000000001</v>
      </c>
      <c r="AG6" s="14">
        <v>11</v>
      </c>
      <c r="AH6" s="14">
        <v>10</v>
      </c>
      <c r="AI6" s="13" t="e">
        <f>(AJ6/AK6)</f>
        <v>#DIV/0!</v>
      </c>
      <c r="AJ6" s="14"/>
      <c r="AK6" s="14"/>
    </row>
    <row r="8" spans="1:37" s="15" customFormat="1" ht="162.75">
      <c r="J8" s="16"/>
      <c r="K8" s="16"/>
      <c r="L8" s="16"/>
      <c r="M8" s="16"/>
      <c r="O8" s="17" t="s">
        <v>240</v>
      </c>
      <c r="P8" s="17" t="s">
        <v>241</v>
      </c>
      <c r="Q8" s="17" t="s">
        <v>242</v>
      </c>
      <c r="R8" s="34" t="s">
        <v>243</v>
      </c>
      <c r="S8" s="17" t="s">
        <v>85</v>
      </c>
      <c r="U8" s="17" t="s">
        <v>240</v>
      </c>
      <c r="V8" s="17" t="s">
        <v>241</v>
      </c>
      <c r="W8" s="17" t="s">
        <v>242</v>
      </c>
      <c r="X8" s="34" t="s">
        <v>243</v>
      </c>
      <c r="Y8" s="17" t="s">
        <v>85</v>
      </c>
      <c r="AA8" s="17" t="s">
        <v>240</v>
      </c>
      <c r="AB8" s="17" t="s">
        <v>241</v>
      </c>
      <c r="AC8" s="17" t="s">
        <v>242</v>
      </c>
      <c r="AD8" s="34" t="s">
        <v>243</v>
      </c>
      <c r="AE8" s="17" t="s">
        <v>85</v>
      </c>
      <c r="AG8" s="17" t="s">
        <v>240</v>
      </c>
      <c r="AH8" s="17" t="s">
        <v>241</v>
      </c>
      <c r="AI8" s="17" t="s">
        <v>242</v>
      </c>
      <c r="AJ8" s="34" t="s">
        <v>243</v>
      </c>
      <c r="AK8" s="17" t="s">
        <v>85</v>
      </c>
    </row>
    <row r="9" spans="1:37" s="15" customFormat="1" ht="23.25">
      <c r="J9" s="16"/>
      <c r="K9" s="16"/>
      <c r="L9" s="16"/>
      <c r="M9" s="16"/>
      <c r="N9" s="15" t="s">
        <v>86</v>
      </c>
      <c r="O9" s="15" t="s">
        <v>87</v>
      </c>
      <c r="P9" s="15" t="s">
        <v>87</v>
      </c>
      <c r="Q9" s="18"/>
      <c r="R9" s="16"/>
      <c r="S9" s="15" t="s">
        <v>244</v>
      </c>
      <c r="T9" s="15" t="s">
        <v>86</v>
      </c>
      <c r="U9" s="15" t="s">
        <v>87</v>
      </c>
      <c r="V9" s="15" t="s">
        <v>87</v>
      </c>
      <c r="W9" s="18"/>
      <c r="X9" s="16"/>
      <c r="Y9" s="15" t="s">
        <v>244</v>
      </c>
      <c r="Z9" s="15" t="s">
        <v>86</v>
      </c>
      <c r="AA9" s="15" t="s">
        <v>87</v>
      </c>
      <c r="AB9" s="15" t="s">
        <v>87</v>
      </c>
      <c r="AC9" s="18"/>
      <c r="AD9" s="16"/>
      <c r="AE9" s="15" t="s">
        <v>244</v>
      </c>
      <c r="AF9" s="15" t="s">
        <v>86</v>
      </c>
      <c r="AG9" s="15" t="s">
        <v>87</v>
      </c>
      <c r="AH9" s="15" t="s">
        <v>87</v>
      </c>
      <c r="AI9" s="18"/>
      <c r="AJ9" s="16"/>
      <c r="AK9" s="15" t="s">
        <v>244</v>
      </c>
    </row>
    <row r="10" spans="1:37" s="15" customFormat="1" ht="92.25">
      <c r="J10" s="16"/>
      <c r="K10" s="16"/>
      <c r="L10" s="16"/>
      <c r="M10" s="16"/>
      <c r="O10" s="19">
        <f>COUNTA(O11:O64)</f>
        <v>8</v>
      </c>
      <c r="P10" s="19">
        <f>COUNTA(P11:P64)</f>
        <v>13</v>
      </c>
      <c r="Q10" s="18"/>
      <c r="R10" s="16"/>
      <c r="U10" s="19">
        <f>COUNTA(U11:U64)</f>
        <v>0</v>
      </c>
      <c r="V10" s="19">
        <f>COUNTA(V11:V64)</f>
        <v>0</v>
      </c>
      <c r="W10" s="18"/>
      <c r="X10" s="16"/>
      <c r="AA10" s="19">
        <f>COUNTA(AA11:AA86)</f>
        <v>0</v>
      </c>
      <c r="AB10" s="19">
        <f>COUNTA(AB11:AB86)</f>
        <v>0</v>
      </c>
      <c r="AC10" s="18"/>
      <c r="AD10" s="16"/>
      <c r="AG10" s="19">
        <f>COUNTA(AG11:AG64)</f>
        <v>0</v>
      </c>
      <c r="AH10" s="19">
        <f>COUNTA(AH11:AH64)</f>
        <v>0</v>
      </c>
      <c r="AI10" s="18"/>
      <c r="AJ10" s="16"/>
    </row>
    <row r="11" spans="1:37" s="15" customFormat="1" ht="23.25">
      <c r="J11" s="16"/>
      <c r="K11" s="16"/>
      <c r="L11" s="16"/>
      <c r="M11" s="16">
        <v>1</v>
      </c>
      <c r="N11" s="36" t="s">
        <v>105</v>
      </c>
      <c r="O11" s="37" t="s">
        <v>106</v>
      </c>
      <c r="P11" s="37" t="s">
        <v>106</v>
      </c>
      <c r="Q11" s="38">
        <v>43160</v>
      </c>
      <c r="R11" s="39">
        <v>43150</v>
      </c>
      <c r="S11" s="40"/>
      <c r="T11" s="26"/>
      <c r="U11" s="37"/>
      <c r="V11" s="37"/>
      <c r="W11" s="42"/>
      <c r="X11" s="48"/>
      <c r="Z11" s="26"/>
      <c r="AA11" s="37"/>
      <c r="AB11" s="37"/>
      <c r="AC11" s="25"/>
      <c r="AD11" s="48"/>
      <c r="AE11" s="41"/>
    </row>
    <row r="12" spans="1:37" s="15" customFormat="1" ht="23.25">
      <c r="J12" s="16"/>
      <c r="K12" s="16"/>
      <c r="L12" s="16"/>
      <c r="M12" s="16">
        <v>1</v>
      </c>
      <c r="N12" s="36" t="s">
        <v>105</v>
      </c>
      <c r="O12" s="37"/>
      <c r="P12" s="37" t="s">
        <v>107</v>
      </c>
      <c r="Q12" s="38"/>
      <c r="R12" s="39">
        <v>43181</v>
      </c>
      <c r="S12" s="40"/>
      <c r="T12" s="26"/>
      <c r="U12" s="37"/>
      <c r="V12" s="37"/>
      <c r="W12" s="42"/>
      <c r="X12" s="48"/>
      <c r="Z12" s="26"/>
      <c r="AA12" s="37"/>
      <c r="AB12" s="37"/>
      <c r="AC12" s="25"/>
      <c r="AD12" s="48"/>
      <c r="AE12" s="41"/>
    </row>
    <row r="13" spans="1:37" s="15" customFormat="1" ht="23.25">
      <c r="J13" s="16"/>
      <c r="K13" s="16"/>
      <c r="L13" s="16"/>
      <c r="M13" s="16">
        <v>1</v>
      </c>
      <c r="N13" s="36" t="s">
        <v>105</v>
      </c>
      <c r="O13" s="43"/>
      <c r="P13" s="43" t="s">
        <v>109</v>
      </c>
      <c r="Q13" s="44"/>
      <c r="R13" s="39">
        <v>43181</v>
      </c>
      <c r="S13" s="40"/>
      <c r="T13" s="26"/>
      <c r="U13" s="37"/>
      <c r="V13" s="37"/>
      <c r="W13" s="42"/>
      <c r="X13" s="48"/>
      <c r="Z13" s="26"/>
      <c r="AA13" s="37"/>
      <c r="AB13" s="37"/>
      <c r="AC13" s="38"/>
      <c r="AD13" s="48"/>
      <c r="AE13" s="41"/>
    </row>
    <row r="14" spans="1:37" s="15" customFormat="1" ht="23.25">
      <c r="J14" s="16"/>
      <c r="K14" s="16"/>
      <c r="L14" s="16"/>
      <c r="M14" s="16"/>
      <c r="N14" s="36" t="s">
        <v>110</v>
      </c>
      <c r="O14" s="43" t="s">
        <v>111</v>
      </c>
      <c r="P14" s="43"/>
      <c r="Q14" s="44">
        <v>43115</v>
      </c>
      <c r="R14" s="39">
        <v>43070</v>
      </c>
      <c r="S14" s="85"/>
      <c r="T14" s="26"/>
      <c r="U14" s="37"/>
      <c r="V14" s="37"/>
      <c r="W14" s="42"/>
      <c r="X14" s="48"/>
      <c r="Z14" s="26"/>
      <c r="AA14" s="37"/>
      <c r="AB14" s="37"/>
      <c r="AC14" s="48"/>
      <c r="AD14" s="48"/>
      <c r="AE14" s="41"/>
    </row>
    <row r="15" spans="1:37" s="15" customFormat="1" ht="23.25">
      <c r="J15" s="16"/>
      <c r="K15" s="16"/>
      <c r="L15" s="16"/>
      <c r="M15" s="16">
        <v>1</v>
      </c>
      <c r="N15" s="36" t="s">
        <v>110</v>
      </c>
      <c r="O15" s="43" t="s">
        <v>112</v>
      </c>
      <c r="P15" s="43" t="s">
        <v>112</v>
      </c>
      <c r="Q15" s="38">
        <v>43179</v>
      </c>
      <c r="R15" s="39">
        <v>43171</v>
      </c>
      <c r="S15" s="85"/>
      <c r="T15" s="26"/>
      <c r="U15" s="37"/>
      <c r="V15" s="37"/>
      <c r="W15" s="42"/>
      <c r="X15" s="48"/>
      <c r="Z15" s="26"/>
      <c r="AA15" s="37"/>
      <c r="AB15" s="37"/>
      <c r="AC15" s="48"/>
      <c r="AD15" s="48"/>
      <c r="AE15" s="41"/>
    </row>
    <row r="16" spans="1:37" s="15" customFormat="1" ht="23.25">
      <c r="J16" s="16"/>
      <c r="K16" s="16"/>
      <c r="L16" s="16"/>
      <c r="M16" s="16">
        <v>1</v>
      </c>
      <c r="N16" s="36" t="s">
        <v>113</v>
      </c>
      <c r="O16" s="43" t="s">
        <v>114</v>
      </c>
      <c r="P16" s="43" t="s">
        <v>114</v>
      </c>
      <c r="Q16" s="38">
        <v>43153</v>
      </c>
      <c r="R16" s="39">
        <v>43129</v>
      </c>
      <c r="S16" s="40"/>
      <c r="T16" s="26"/>
      <c r="U16" s="37"/>
      <c r="V16" s="37"/>
      <c r="W16" s="42"/>
      <c r="X16" s="48"/>
      <c r="Z16" s="26"/>
      <c r="AA16" s="37"/>
      <c r="AB16" s="37"/>
      <c r="AC16" s="48"/>
      <c r="AD16" s="48"/>
      <c r="AE16" s="41"/>
    </row>
    <row r="17" spans="10:31" s="15" customFormat="1" ht="23.25">
      <c r="J17" s="16"/>
      <c r="K17" s="16"/>
      <c r="L17" s="16"/>
      <c r="M17" s="16"/>
      <c r="N17" s="36" t="s">
        <v>115</v>
      </c>
      <c r="O17" s="43">
        <v>292474</v>
      </c>
      <c r="P17" s="43"/>
      <c r="Q17" s="38">
        <v>43112</v>
      </c>
      <c r="R17" s="39">
        <v>43056</v>
      </c>
      <c r="S17" s="40"/>
      <c r="T17" s="26"/>
      <c r="U17" s="37"/>
      <c r="V17" s="37"/>
      <c r="W17" s="42"/>
      <c r="X17" s="48"/>
      <c r="Z17" s="26"/>
      <c r="AA17" s="37"/>
      <c r="AB17" s="37"/>
      <c r="AC17" s="48"/>
      <c r="AD17" s="48"/>
      <c r="AE17" s="41"/>
    </row>
    <row r="18" spans="10:31" s="15" customFormat="1" ht="23.25">
      <c r="J18" s="16"/>
      <c r="K18" s="16"/>
      <c r="L18" s="16"/>
      <c r="M18" s="16"/>
      <c r="N18" s="36" t="s">
        <v>115</v>
      </c>
      <c r="O18" s="43">
        <v>292518</v>
      </c>
      <c r="P18" s="43"/>
      <c r="Q18" s="38">
        <v>43122</v>
      </c>
      <c r="R18" s="39">
        <v>43056</v>
      </c>
      <c r="S18" s="40"/>
      <c r="T18" s="26"/>
      <c r="U18" s="37"/>
      <c r="V18" s="37"/>
      <c r="W18" s="42"/>
      <c r="X18" s="48"/>
      <c r="Z18" s="26"/>
      <c r="AA18" s="37"/>
      <c r="AB18" s="37"/>
      <c r="AC18" s="48"/>
      <c r="AD18" s="48"/>
      <c r="AE18" s="41"/>
    </row>
    <row r="19" spans="10:31" s="15" customFormat="1" ht="23.25">
      <c r="J19" s="16"/>
      <c r="K19" s="16"/>
      <c r="L19" s="16"/>
      <c r="M19" s="16"/>
      <c r="N19" s="36" t="s">
        <v>123</v>
      </c>
      <c r="O19" s="43"/>
      <c r="P19" s="43" t="s">
        <v>124</v>
      </c>
      <c r="Q19" s="73"/>
      <c r="R19" s="39">
        <v>43185</v>
      </c>
      <c r="S19" s="40"/>
      <c r="T19" s="26"/>
      <c r="U19" s="37"/>
      <c r="V19" s="37"/>
      <c r="W19" s="42"/>
      <c r="X19" s="48"/>
      <c r="Z19" s="26"/>
      <c r="AA19" s="37"/>
      <c r="AB19" s="37"/>
      <c r="AC19" s="48"/>
      <c r="AD19" s="48"/>
      <c r="AE19" s="41"/>
    </row>
    <row r="20" spans="10:31" s="15" customFormat="1" ht="23.25">
      <c r="J20" s="16"/>
      <c r="K20" s="16"/>
      <c r="L20" s="16"/>
      <c r="M20" s="16"/>
      <c r="N20" s="36" t="s">
        <v>123</v>
      </c>
      <c r="O20" s="43"/>
      <c r="P20" s="43" t="s">
        <v>125</v>
      </c>
      <c r="Q20" s="73"/>
      <c r="R20" s="39">
        <v>43185</v>
      </c>
      <c r="S20" s="40"/>
      <c r="T20" s="26"/>
      <c r="U20" s="37"/>
      <c r="V20" s="37"/>
      <c r="W20" s="42"/>
      <c r="X20" s="48"/>
      <c r="Z20" s="26"/>
      <c r="AA20" s="37"/>
      <c r="AB20" s="37"/>
      <c r="AC20" s="48"/>
      <c r="AD20" s="48"/>
      <c r="AE20" s="41"/>
    </row>
    <row r="21" spans="10:31" s="15" customFormat="1" ht="23.25">
      <c r="J21" s="16"/>
      <c r="K21" s="16"/>
      <c r="L21" s="16"/>
      <c r="M21" s="16"/>
      <c r="N21" s="36" t="s">
        <v>123</v>
      </c>
      <c r="O21" s="43"/>
      <c r="P21" s="43" t="s">
        <v>126</v>
      </c>
      <c r="Q21" s="73"/>
      <c r="R21" s="39">
        <v>43185</v>
      </c>
      <c r="S21" s="40"/>
      <c r="T21" s="26"/>
      <c r="U21" s="37"/>
      <c r="V21" s="37"/>
      <c r="W21" s="42"/>
      <c r="X21" s="48"/>
      <c r="Z21" s="26"/>
      <c r="AA21" s="37"/>
      <c r="AB21" s="37"/>
      <c r="AC21" s="48"/>
      <c r="AD21" s="48"/>
      <c r="AE21" s="41"/>
    </row>
    <row r="22" spans="10:31" s="15" customFormat="1" ht="23.25">
      <c r="J22" s="16"/>
      <c r="K22" s="16"/>
      <c r="L22" s="16"/>
      <c r="M22" s="16"/>
      <c r="N22" s="36" t="s">
        <v>123</v>
      </c>
      <c r="O22" s="43"/>
      <c r="P22" s="43" t="s">
        <v>127</v>
      </c>
      <c r="Q22" s="73"/>
      <c r="R22" s="39">
        <v>43185</v>
      </c>
      <c r="S22" s="40"/>
      <c r="T22" s="26"/>
      <c r="U22" s="37"/>
      <c r="V22" s="37"/>
      <c r="W22" s="42"/>
      <c r="X22" s="48"/>
      <c r="Z22" s="26"/>
      <c r="AA22" s="37"/>
      <c r="AB22" s="37"/>
      <c r="AC22" s="48"/>
      <c r="AD22" s="48"/>
      <c r="AE22" s="41"/>
    </row>
    <row r="23" spans="10:31" s="15" customFormat="1" ht="23.25">
      <c r="J23" s="16"/>
      <c r="K23" s="16"/>
      <c r="L23" s="16"/>
      <c r="M23" s="16"/>
      <c r="N23" s="36" t="s">
        <v>117</v>
      </c>
      <c r="O23" s="43"/>
      <c r="P23" s="43" t="s">
        <v>118</v>
      </c>
      <c r="Q23" s="38"/>
      <c r="R23" s="39">
        <v>43175</v>
      </c>
      <c r="S23" s="40"/>
      <c r="T23" s="26"/>
      <c r="U23" s="37"/>
      <c r="V23" s="37"/>
      <c r="W23" s="42"/>
      <c r="X23" s="48"/>
      <c r="Z23" s="47"/>
      <c r="AA23" s="37"/>
      <c r="AB23" s="37"/>
      <c r="AC23" s="87"/>
      <c r="AD23" s="46"/>
      <c r="AE23" s="26"/>
    </row>
    <row r="24" spans="10:31" s="15" customFormat="1" ht="23.25">
      <c r="J24" s="16"/>
      <c r="K24" s="16"/>
      <c r="L24" s="16"/>
      <c r="M24" s="16"/>
      <c r="N24" s="36" t="s">
        <v>119</v>
      </c>
      <c r="O24" s="43"/>
      <c r="P24" s="43" t="s">
        <v>120</v>
      </c>
      <c r="Q24" s="38"/>
      <c r="R24" s="39">
        <v>43165</v>
      </c>
      <c r="S24" s="40"/>
      <c r="T24" s="26"/>
      <c r="U24" s="37"/>
      <c r="V24" s="37"/>
      <c r="W24" s="42"/>
      <c r="X24" s="48"/>
      <c r="Z24" s="47"/>
      <c r="AA24" s="89"/>
      <c r="AB24" s="89"/>
      <c r="AC24" s="87"/>
      <c r="AD24" s="46"/>
      <c r="AE24" s="26"/>
    </row>
    <row r="25" spans="10:31" s="15" customFormat="1" ht="23.25">
      <c r="J25" s="16"/>
      <c r="K25" s="16"/>
      <c r="L25" s="16"/>
      <c r="M25" s="16"/>
      <c r="N25" s="36" t="s">
        <v>121</v>
      </c>
      <c r="O25" s="43"/>
      <c r="P25" s="43" t="s">
        <v>122</v>
      </c>
      <c r="Q25" s="38"/>
      <c r="R25" s="39">
        <v>43180</v>
      </c>
      <c r="S25" s="40"/>
      <c r="T25" s="26"/>
      <c r="U25" s="37"/>
      <c r="V25" s="37"/>
      <c r="W25" s="26"/>
      <c r="X25" s="26"/>
      <c r="Z25" s="47"/>
      <c r="AA25" s="89"/>
      <c r="AB25" s="89"/>
      <c r="AC25" s="87"/>
      <c r="AD25" s="46"/>
      <c r="AE25" s="26"/>
    </row>
    <row r="26" spans="10:31" s="15" customFormat="1" ht="23.25">
      <c r="J26" s="16"/>
      <c r="K26" s="16"/>
      <c r="L26" s="16"/>
      <c r="M26" s="16"/>
      <c r="N26" s="36" t="s">
        <v>113</v>
      </c>
      <c r="O26" s="43"/>
      <c r="P26" s="43" t="s">
        <v>116</v>
      </c>
      <c r="Q26" s="38"/>
      <c r="R26" s="39">
        <v>43129</v>
      </c>
      <c r="S26" s="40"/>
      <c r="T26" s="26"/>
      <c r="U26" s="37"/>
      <c r="V26" s="37"/>
      <c r="W26" s="26"/>
      <c r="X26" s="26"/>
      <c r="Z26" s="47"/>
      <c r="AA26" s="89"/>
      <c r="AB26" s="89"/>
      <c r="AC26" s="87"/>
      <c r="AD26" s="46"/>
      <c r="AE26" s="26"/>
    </row>
    <row r="27" spans="10:31" s="15" customFormat="1" ht="23.25">
      <c r="J27" s="16"/>
      <c r="K27" s="16"/>
      <c r="L27" s="16"/>
      <c r="M27" s="16"/>
      <c r="N27" s="36" t="s">
        <v>128</v>
      </c>
      <c r="O27" s="43" t="s">
        <v>129</v>
      </c>
      <c r="P27" s="43"/>
      <c r="Q27" s="38">
        <v>43102</v>
      </c>
      <c r="R27" s="39"/>
      <c r="S27" s="40"/>
      <c r="T27" s="26"/>
      <c r="U27" s="37"/>
      <c r="V27" s="37"/>
      <c r="W27" s="26"/>
      <c r="X27" s="26"/>
      <c r="Z27" s="47"/>
      <c r="AA27" s="89"/>
      <c r="AB27" s="89"/>
      <c r="AC27" s="87"/>
      <c r="AD27" s="46"/>
      <c r="AE27" s="26"/>
    </row>
    <row r="28" spans="10:31" s="15" customFormat="1" ht="23.25">
      <c r="J28" s="16"/>
      <c r="K28" s="16"/>
      <c r="L28" s="16"/>
      <c r="M28" s="16"/>
      <c r="N28" s="36" t="s">
        <v>102</v>
      </c>
      <c r="O28" s="37" t="s">
        <v>103</v>
      </c>
      <c r="P28" s="90"/>
      <c r="Q28" s="38">
        <v>43102</v>
      </c>
      <c r="R28" s="39"/>
      <c r="S28" s="40"/>
      <c r="T28" s="26"/>
      <c r="U28" s="37"/>
      <c r="V28" s="37"/>
      <c r="W28" s="26"/>
      <c r="X28" s="26"/>
      <c r="Z28" s="47"/>
      <c r="AA28" s="89"/>
      <c r="AB28" s="89"/>
      <c r="AC28" s="87"/>
      <c r="AD28" s="46"/>
      <c r="AE28" s="26"/>
    </row>
    <row r="29" spans="10:31" s="15" customFormat="1" ht="23.25">
      <c r="J29" s="16"/>
      <c r="K29" s="16"/>
      <c r="L29" s="16"/>
      <c r="M29" s="16"/>
      <c r="N29" s="36"/>
      <c r="O29" s="91"/>
      <c r="P29" s="91"/>
      <c r="Q29" s="38"/>
      <c r="R29" s="39"/>
      <c r="S29" s="40"/>
      <c r="T29" s="26"/>
      <c r="U29" s="37"/>
      <c r="V29" s="37"/>
      <c r="W29" s="26"/>
      <c r="X29" s="26"/>
      <c r="Z29" s="47"/>
      <c r="AA29" s="89"/>
      <c r="AB29" s="89"/>
      <c r="AC29" s="87"/>
      <c r="AD29" s="46"/>
      <c r="AE29" s="26"/>
    </row>
    <row r="30" spans="10:31" s="15" customFormat="1" ht="23.25">
      <c r="J30" s="16"/>
      <c r="K30" s="16"/>
      <c r="L30" s="16"/>
      <c r="M30" s="16"/>
      <c r="N30" s="36"/>
      <c r="O30" s="36"/>
      <c r="P30" s="36"/>
      <c r="Q30" s="38"/>
      <c r="R30" s="39"/>
      <c r="S30" s="40"/>
      <c r="T30" s="26"/>
      <c r="U30" s="37"/>
      <c r="V30" s="37"/>
      <c r="W30" s="42"/>
      <c r="X30" s="48"/>
      <c r="Z30" s="47"/>
      <c r="AA30" s="89"/>
      <c r="AB30" s="89"/>
      <c r="AC30" s="87"/>
      <c r="AD30" s="46"/>
      <c r="AE30" s="26"/>
    </row>
    <row r="31" spans="10:31" s="15" customFormat="1" ht="23.25">
      <c r="J31" s="16"/>
      <c r="K31" s="16"/>
      <c r="L31" s="16"/>
      <c r="M31" s="16"/>
      <c r="N31" s="36"/>
      <c r="O31" s="36"/>
      <c r="P31" s="92"/>
      <c r="Q31" s="38"/>
      <c r="R31" s="39"/>
      <c r="S31" s="40"/>
      <c r="T31" s="26"/>
      <c r="U31" s="37"/>
      <c r="V31" s="37"/>
      <c r="W31" s="42"/>
      <c r="X31" s="48"/>
      <c r="Z31" s="47"/>
      <c r="AA31" s="89"/>
      <c r="AB31" s="89"/>
      <c r="AC31" s="87"/>
      <c r="AD31" s="46"/>
      <c r="AE31" s="26"/>
    </row>
    <row r="32" spans="10:31" s="15" customFormat="1" ht="23.25">
      <c r="J32" s="16"/>
      <c r="K32" s="16"/>
      <c r="L32" s="16"/>
      <c r="M32" s="16"/>
      <c r="N32" s="36"/>
      <c r="O32" s="36"/>
      <c r="P32" s="92"/>
      <c r="Q32" s="36"/>
      <c r="R32" s="39"/>
      <c r="S32" s="40"/>
      <c r="T32" s="36"/>
      <c r="U32" s="37"/>
      <c r="V32" s="37"/>
      <c r="W32" s="36"/>
      <c r="X32" s="48"/>
      <c r="Z32" s="47"/>
      <c r="AA32" s="89"/>
      <c r="AB32" s="89"/>
      <c r="AC32" s="87"/>
      <c r="AD32" s="46"/>
      <c r="AE32" s="26"/>
    </row>
    <row r="33" spans="8:31" s="15" customFormat="1" ht="23.25">
      <c r="J33" s="16"/>
      <c r="K33" s="16"/>
      <c r="L33" s="16"/>
      <c r="M33" s="16"/>
      <c r="N33" s="36"/>
      <c r="O33" s="36"/>
      <c r="P33" s="92"/>
      <c r="Q33" s="36"/>
      <c r="R33" s="39"/>
      <c r="S33" s="40"/>
      <c r="T33" s="36"/>
      <c r="U33" s="37"/>
      <c r="V33" s="37"/>
      <c r="W33" s="36"/>
      <c r="X33" s="48"/>
      <c r="Z33" s="47"/>
      <c r="AA33" s="89"/>
      <c r="AB33" s="89"/>
      <c r="AC33" s="87"/>
      <c r="AD33" s="46"/>
      <c r="AE33" s="26"/>
    </row>
    <row r="34" spans="8:31" s="15" customFormat="1" ht="23.25">
      <c r="J34" s="16"/>
      <c r="K34" s="16"/>
      <c r="L34" s="16"/>
      <c r="M34" s="16"/>
      <c r="N34" s="36"/>
      <c r="O34" s="36"/>
      <c r="P34" s="92"/>
      <c r="Q34" s="36"/>
      <c r="R34" s="39"/>
      <c r="S34" s="40"/>
      <c r="T34" s="36"/>
      <c r="U34" s="37"/>
      <c r="V34" s="37"/>
      <c r="W34" s="36"/>
      <c r="X34" s="48"/>
      <c r="Z34" s="47"/>
      <c r="AA34" s="89"/>
      <c r="AB34" s="89"/>
      <c r="AC34" s="87"/>
      <c r="AD34" s="46"/>
      <c r="AE34" s="26"/>
    </row>
    <row r="35" spans="8:31" s="15" customFormat="1" ht="23.25">
      <c r="J35" s="16"/>
      <c r="K35" s="16"/>
      <c r="L35" s="16"/>
      <c r="M35" s="16"/>
      <c r="N35" s="36"/>
      <c r="O35" s="36"/>
      <c r="P35" s="91"/>
      <c r="Q35" s="36"/>
      <c r="R35" s="39"/>
      <c r="S35" s="40"/>
      <c r="T35" s="26"/>
      <c r="U35" s="41"/>
      <c r="V35" s="26"/>
      <c r="W35" s="26"/>
      <c r="X35" s="26"/>
      <c r="Z35" s="47"/>
      <c r="AA35" s="89"/>
      <c r="AB35" s="89"/>
      <c r="AC35" s="87"/>
      <c r="AD35" s="46"/>
      <c r="AE35" s="26"/>
    </row>
    <row r="36" spans="8:31" s="15" customFormat="1" ht="23.25">
      <c r="H36" s="16"/>
      <c r="I36" s="16"/>
      <c r="J36" s="16"/>
      <c r="K36" s="16"/>
      <c r="L36" s="16"/>
      <c r="M36" s="16"/>
      <c r="N36" s="36"/>
      <c r="O36" s="36"/>
      <c r="P36" s="91"/>
      <c r="Q36" s="36"/>
      <c r="R36" s="39"/>
      <c r="T36" s="26"/>
      <c r="U36" s="41"/>
      <c r="V36" s="26"/>
      <c r="W36" s="26"/>
      <c r="X36" s="26"/>
      <c r="Z36" s="26"/>
      <c r="AA36" s="41"/>
      <c r="AB36" s="41"/>
      <c r="AC36" s="87"/>
      <c r="AD36" s="48"/>
      <c r="AE36" s="26"/>
    </row>
    <row r="37" spans="8:31" s="15" customFormat="1" ht="23.25">
      <c r="H37" s="16"/>
      <c r="I37" s="16"/>
      <c r="J37" s="16"/>
      <c r="K37" s="16"/>
      <c r="L37" s="16"/>
      <c r="M37" s="16"/>
      <c r="T37" s="26"/>
      <c r="U37" s="41"/>
      <c r="V37" s="26"/>
      <c r="W37" s="26"/>
      <c r="X37" s="26"/>
      <c r="Z37" s="26"/>
      <c r="AA37" s="41"/>
      <c r="AB37" s="41"/>
      <c r="AC37" s="87"/>
      <c r="AD37" s="48"/>
      <c r="AE37" s="26"/>
    </row>
    <row r="38" spans="8:31" s="15" customFormat="1" ht="23.25">
      <c r="H38" s="16"/>
      <c r="I38" s="16"/>
      <c r="J38" s="16"/>
      <c r="K38" s="16"/>
      <c r="L38" s="16"/>
      <c r="M38" s="16"/>
      <c r="T38" s="26"/>
      <c r="U38" s="41"/>
      <c r="V38" s="26"/>
      <c r="W38" s="26"/>
      <c r="X38" s="26"/>
      <c r="Z38" s="26"/>
      <c r="AA38" s="41"/>
      <c r="AB38" s="41"/>
      <c r="AC38" s="87"/>
      <c r="AD38" s="48"/>
      <c r="AE38" s="26"/>
    </row>
    <row r="39" spans="8:31" s="15" customFormat="1" ht="23.25">
      <c r="H39" s="16"/>
      <c r="I39" s="16"/>
      <c r="J39" s="16"/>
      <c r="K39" s="16"/>
      <c r="L39" s="16"/>
      <c r="M39" s="16"/>
      <c r="T39" s="26"/>
      <c r="U39" s="41"/>
      <c r="V39" s="26"/>
      <c r="W39" s="26"/>
      <c r="X39" s="26"/>
      <c r="Z39" s="26"/>
      <c r="AA39" s="41"/>
      <c r="AB39" s="41"/>
      <c r="AC39" s="87"/>
      <c r="AD39" s="48"/>
      <c r="AE39" s="26"/>
    </row>
    <row r="40" spans="8:31" s="15" customFormat="1" ht="23.25">
      <c r="H40" s="16"/>
      <c r="I40" s="16"/>
      <c r="J40" s="16"/>
      <c r="K40" s="16"/>
      <c r="L40" s="16"/>
      <c r="M40" s="16"/>
      <c r="T40" s="26"/>
      <c r="U40" s="41"/>
      <c r="V40" s="26"/>
      <c r="W40" s="26"/>
      <c r="X40" s="26"/>
      <c r="Z40" s="26"/>
      <c r="AA40" s="41"/>
      <c r="AB40" s="41"/>
      <c r="AC40" s="87"/>
      <c r="AD40" s="48"/>
      <c r="AE40" s="26"/>
    </row>
    <row r="41" spans="8:31" s="15" customFormat="1" ht="23.25">
      <c r="H41" s="16"/>
      <c r="I41" s="16"/>
      <c r="J41" s="16"/>
      <c r="K41" s="16"/>
      <c r="L41" s="16"/>
      <c r="M41" s="16"/>
      <c r="T41" s="26"/>
      <c r="U41" s="41"/>
      <c r="V41" s="26"/>
      <c r="W41" s="26"/>
      <c r="X41" s="26"/>
      <c r="Z41" s="26"/>
      <c r="AA41" s="41"/>
      <c r="AB41" s="41"/>
      <c r="AC41" s="87"/>
      <c r="AD41" s="48"/>
      <c r="AE41" s="26"/>
    </row>
    <row r="42" spans="8:31" s="15" customFormat="1" ht="23.25">
      <c r="H42" s="16"/>
      <c r="I42" s="16"/>
      <c r="J42" s="16"/>
      <c r="K42" s="16"/>
      <c r="L42" s="16"/>
      <c r="M42" s="16"/>
      <c r="T42" s="26"/>
      <c r="U42" s="41"/>
      <c r="V42" s="26"/>
      <c r="W42" s="26"/>
      <c r="X42" s="26"/>
      <c r="Z42" s="26"/>
      <c r="AA42" s="41"/>
      <c r="AB42" s="41"/>
      <c r="AC42" s="87"/>
      <c r="AD42" s="48"/>
      <c r="AE42" s="26"/>
    </row>
    <row r="43" spans="8:31" s="15" customFormat="1" ht="23.25">
      <c r="H43" s="16"/>
      <c r="I43" s="16"/>
      <c r="J43" s="16"/>
      <c r="K43" s="16"/>
      <c r="L43" s="16"/>
      <c r="M43" s="16"/>
      <c r="T43" s="26"/>
      <c r="U43" s="41"/>
      <c r="V43" s="26"/>
      <c r="W43" s="26"/>
      <c r="X43" s="26"/>
      <c r="Z43" s="26"/>
      <c r="AA43" s="41"/>
      <c r="AB43" s="41"/>
      <c r="AC43" s="87"/>
      <c r="AD43" s="48"/>
      <c r="AE43" s="26"/>
    </row>
    <row r="44" spans="8:31" s="15" customFormat="1" ht="23.25">
      <c r="H44" s="16"/>
      <c r="I44" s="16"/>
      <c r="J44" s="16"/>
      <c r="K44" s="16"/>
      <c r="L44" s="16"/>
      <c r="M44" s="16"/>
      <c r="T44" s="26"/>
      <c r="U44" s="41"/>
      <c r="V44" s="26"/>
      <c r="W44" s="26"/>
      <c r="X44" s="26"/>
      <c r="Z44" s="26"/>
      <c r="AA44" s="41"/>
      <c r="AB44" s="41"/>
      <c r="AC44" s="87"/>
      <c r="AD44" s="48"/>
      <c r="AE44" s="26"/>
    </row>
    <row r="45" spans="8:31" s="15" customFormat="1" ht="23.25">
      <c r="H45" s="16"/>
      <c r="I45" s="16"/>
      <c r="J45" s="16"/>
      <c r="K45" s="16"/>
      <c r="L45" s="16"/>
      <c r="M45" s="16"/>
      <c r="T45" s="26"/>
      <c r="U45" s="41"/>
      <c r="V45" s="26"/>
      <c r="W45" s="26"/>
      <c r="X45" s="26"/>
      <c r="Z45" s="26"/>
      <c r="AA45" s="41"/>
      <c r="AB45" s="41"/>
      <c r="AC45" s="87"/>
      <c r="AD45" s="48"/>
      <c r="AE45" s="26"/>
    </row>
    <row r="46" spans="8:31" s="15" customFormat="1" ht="23.25">
      <c r="H46" s="16"/>
      <c r="I46" s="16"/>
      <c r="J46" s="16"/>
      <c r="K46" s="16"/>
      <c r="L46" s="16"/>
      <c r="M46" s="16"/>
      <c r="T46" s="26"/>
      <c r="U46" s="41"/>
      <c r="V46" s="26"/>
      <c r="W46" s="26"/>
      <c r="X46" s="26"/>
      <c r="Z46" s="26"/>
      <c r="AA46" s="41"/>
      <c r="AB46" s="41"/>
      <c r="AC46" s="87"/>
      <c r="AD46" s="48"/>
      <c r="AE46" s="26"/>
    </row>
    <row r="47" spans="8:31" s="15" customFormat="1" ht="23.25">
      <c r="H47" s="16"/>
      <c r="I47" s="16"/>
      <c r="J47" s="16"/>
      <c r="K47" s="16"/>
      <c r="L47" s="16"/>
      <c r="M47" s="16"/>
      <c r="T47" s="26"/>
      <c r="U47" s="41"/>
      <c r="V47" s="26"/>
      <c r="W47" s="26"/>
      <c r="X47" s="26"/>
      <c r="Z47" s="26"/>
      <c r="AA47" s="41"/>
      <c r="AB47" s="41"/>
      <c r="AC47" s="87"/>
      <c r="AD47" s="48"/>
      <c r="AE47" s="26"/>
    </row>
    <row r="48" spans="8:31" s="15" customFormat="1" ht="23.25">
      <c r="H48" s="16"/>
      <c r="I48" s="16"/>
      <c r="J48" s="16"/>
      <c r="K48" s="16"/>
      <c r="L48" s="16"/>
      <c r="M48" s="16"/>
      <c r="T48" s="86"/>
      <c r="U48" s="45"/>
      <c r="V48" s="45"/>
      <c r="W48" s="87"/>
      <c r="X48" s="87"/>
      <c r="Z48" s="26"/>
      <c r="AA48" s="41"/>
      <c r="AB48" s="41"/>
      <c r="AC48" s="87"/>
      <c r="AD48" s="48"/>
      <c r="AE48" s="26"/>
    </row>
    <row r="49" spans="8:31" s="15" customFormat="1" ht="23.25">
      <c r="H49" s="16"/>
      <c r="I49" s="16"/>
      <c r="J49" s="16"/>
      <c r="K49" s="16"/>
      <c r="L49" s="16"/>
      <c r="M49" s="16"/>
      <c r="T49" s="26"/>
      <c r="U49" s="26"/>
      <c r="V49" s="26"/>
      <c r="W49" s="87"/>
      <c r="X49" s="87"/>
      <c r="Z49" s="26"/>
      <c r="AA49" s="41"/>
      <c r="AB49" s="41"/>
      <c r="AC49" s="87"/>
      <c r="AD49" s="48"/>
      <c r="AE49" s="26"/>
    </row>
    <row r="50" spans="8:31" s="15" customFormat="1" ht="23.25">
      <c r="H50" s="16"/>
      <c r="I50" s="16"/>
      <c r="J50" s="16"/>
      <c r="K50" s="16"/>
      <c r="L50" s="16"/>
      <c r="M50" s="16"/>
      <c r="T50" s="26"/>
      <c r="U50" s="26"/>
      <c r="V50" s="26"/>
      <c r="W50" s="87"/>
      <c r="X50" s="87"/>
      <c r="Z50" s="26"/>
      <c r="AA50" s="41"/>
      <c r="AB50" s="41"/>
      <c r="AC50" s="87"/>
      <c r="AD50" s="48"/>
      <c r="AE50" s="26"/>
    </row>
    <row r="51" spans="8:31" s="15" customFormat="1" ht="23.25">
      <c r="H51" s="16"/>
      <c r="I51" s="16"/>
      <c r="J51" s="16"/>
      <c r="K51" s="16"/>
      <c r="L51" s="16"/>
      <c r="M51" s="16"/>
      <c r="T51" s="26"/>
      <c r="U51" s="26"/>
      <c r="V51" s="26"/>
      <c r="W51" s="87"/>
      <c r="X51" s="87"/>
      <c r="Z51" s="26"/>
      <c r="AA51" s="41"/>
      <c r="AB51" s="41"/>
      <c r="AC51" s="87"/>
      <c r="AD51" s="48"/>
      <c r="AE51" s="26"/>
    </row>
    <row r="52" spans="8:31" s="15" customFormat="1" ht="23.25">
      <c r="H52" s="16"/>
      <c r="I52" s="16"/>
      <c r="J52" s="16"/>
      <c r="K52" s="16"/>
      <c r="L52" s="16"/>
      <c r="M52" s="16"/>
      <c r="T52" s="26"/>
      <c r="U52" s="26"/>
      <c r="V52" s="26"/>
      <c r="W52" s="87"/>
      <c r="X52" s="87"/>
      <c r="Z52" s="26"/>
      <c r="AA52" s="41"/>
      <c r="AB52" s="41"/>
      <c r="AC52" s="87"/>
      <c r="AD52" s="48"/>
      <c r="AE52" s="26"/>
    </row>
    <row r="53" spans="8:31" s="15" customFormat="1" ht="23.25">
      <c r="H53" s="16"/>
      <c r="I53" s="16"/>
      <c r="J53" s="16"/>
      <c r="K53" s="16"/>
      <c r="L53" s="16"/>
      <c r="M53" s="16"/>
      <c r="T53" s="26"/>
      <c r="U53" s="93"/>
      <c r="V53" s="93"/>
      <c r="W53" s="87"/>
      <c r="X53" s="87"/>
      <c r="Z53" s="26"/>
      <c r="AA53" s="41"/>
      <c r="AB53" s="41"/>
      <c r="AC53" s="87"/>
      <c r="AD53" s="48"/>
      <c r="AE53" s="26"/>
    </row>
    <row r="54" spans="8:31" s="15" customFormat="1" ht="23.25">
      <c r="H54" s="16"/>
      <c r="I54" s="16"/>
      <c r="J54" s="16"/>
      <c r="K54" s="16"/>
      <c r="L54" s="16"/>
      <c r="M54" s="16"/>
      <c r="T54" s="26"/>
      <c r="U54" s="93"/>
      <c r="V54" s="93"/>
      <c r="W54" s="87"/>
      <c r="X54" s="87"/>
      <c r="Z54" s="26"/>
      <c r="AA54" s="41"/>
      <c r="AB54" s="41"/>
      <c r="AC54" s="87"/>
      <c r="AD54" s="48"/>
      <c r="AE54" s="26"/>
    </row>
    <row r="55" spans="8:31" s="15" customFormat="1" ht="23.25">
      <c r="H55" s="16"/>
      <c r="I55" s="16"/>
      <c r="J55" s="16"/>
      <c r="K55" s="16"/>
      <c r="L55" s="16"/>
      <c r="M55" s="16"/>
      <c r="T55" s="26"/>
      <c r="U55" s="26"/>
      <c r="V55" s="26"/>
      <c r="W55" s="87"/>
      <c r="X55" s="87"/>
      <c r="Z55" s="26"/>
      <c r="AA55" s="26"/>
      <c r="AB55" s="88"/>
      <c r="AC55" s="87"/>
      <c r="AD55" s="48"/>
      <c r="AE55" s="26"/>
    </row>
    <row r="56" spans="8:31" s="15" customFormat="1" ht="23.25">
      <c r="H56" s="16"/>
      <c r="I56" s="16"/>
      <c r="J56" s="16"/>
      <c r="K56" s="16"/>
      <c r="L56" s="16"/>
      <c r="M56" s="16"/>
      <c r="T56" s="26"/>
      <c r="U56" s="26"/>
      <c r="V56" s="26"/>
      <c r="W56" s="87"/>
      <c r="X56" s="87"/>
      <c r="Z56" s="26"/>
      <c r="AA56" s="26"/>
      <c r="AB56" s="88"/>
      <c r="AC56" s="87"/>
      <c r="AD56" s="48"/>
      <c r="AE56" s="26"/>
    </row>
    <row r="57" spans="8:31" s="15" customFormat="1" ht="23.25">
      <c r="H57" s="16"/>
      <c r="I57" s="16"/>
      <c r="J57" s="16"/>
      <c r="K57" s="16"/>
      <c r="L57" s="16"/>
      <c r="M57" s="16"/>
      <c r="T57" s="26"/>
      <c r="U57" s="26"/>
      <c r="V57" s="26"/>
      <c r="W57" s="87"/>
      <c r="X57" s="87"/>
      <c r="Z57" s="26"/>
      <c r="AA57" s="26"/>
      <c r="AB57" s="88"/>
      <c r="AC57" s="87"/>
      <c r="AD57" s="48"/>
      <c r="AE57" s="26"/>
    </row>
    <row r="58" spans="8:31" s="15" customFormat="1" ht="23.25">
      <c r="H58" s="16"/>
      <c r="I58" s="16"/>
      <c r="J58" s="16"/>
      <c r="K58" s="16"/>
      <c r="L58" s="16"/>
      <c r="M58" s="16"/>
      <c r="T58" s="26"/>
      <c r="U58" s="26"/>
      <c r="V58" s="26"/>
      <c r="W58" s="87"/>
      <c r="X58" s="87"/>
      <c r="Z58" s="26"/>
      <c r="AA58" s="26"/>
      <c r="AB58" s="88"/>
      <c r="AC58" s="87"/>
      <c r="AD58" s="48"/>
      <c r="AE58" s="26"/>
    </row>
    <row r="59" spans="8:31" s="15" customFormat="1" ht="23.25">
      <c r="H59" s="16"/>
      <c r="I59" s="16"/>
      <c r="J59" s="16"/>
      <c r="K59" s="16"/>
      <c r="L59" s="16"/>
      <c r="M59" s="16"/>
      <c r="T59" s="26"/>
      <c r="U59" s="26"/>
      <c r="V59" s="26"/>
      <c r="W59" s="87"/>
      <c r="X59" s="87"/>
      <c r="Z59" s="26"/>
      <c r="AA59" s="26"/>
      <c r="AB59" s="88"/>
      <c r="AC59" s="87"/>
      <c r="AD59" s="48"/>
      <c r="AE59" s="26"/>
    </row>
    <row r="60" spans="8:31" s="15" customFormat="1" ht="23.25">
      <c r="H60" s="16"/>
      <c r="I60" s="16"/>
      <c r="J60" s="16"/>
      <c r="K60" s="16"/>
      <c r="L60" s="16"/>
      <c r="M60" s="16"/>
      <c r="T60" s="26"/>
      <c r="U60" s="26"/>
      <c r="V60" s="26"/>
      <c r="W60" s="26"/>
      <c r="X60" s="87"/>
      <c r="Z60" s="26"/>
      <c r="AA60" s="26"/>
      <c r="AB60" s="88"/>
      <c r="AC60" s="87"/>
      <c r="AD60" s="48"/>
      <c r="AE60" s="26"/>
    </row>
    <row r="61" spans="8:31" s="15" customFormat="1" ht="23.25">
      <c r="H61" s="16"/>
      <c r="I61" s="16"/>
      <c r="J61" s="16"/>
      <c r="K61" s="16"/>
      <c r="L61" s="16"/>
      <c r="M61" s="16"/>
      <c r="T61" s="26"/>
      <c r="U61" s="26"/>
      <c r="V61" s="26"/>
      <c r="W61" s="26"/>
      <c r="X61" s="87"/>
      <c r="Z61" s="26"/>
      <c r="AA61" s="26"/>
      <c r="AB61" s="88"/>
      <c r="AC61" s="87"/>
      <c r="AD61" s="48"/>
      <c r="AE61" s="26"/>
    </row>
    <row r="62" spans="8:31" s="15" customFormat="1" ht="23.25">
      <c r="H62" s="16"/>
      <c r="I62" s="16"/>
      <c r="J62" s="16"/>
      <c r="K62" s="16"/>
      <c r="L62" s="16"/>
      <c r="M62" s="16"/>
      <c r="T62" s="26"/>
      <c r="U62" s="26"/>
      <c r="V62" s="26"/>
      <c r="W62" s="26"/>
      <c r="X62" s="87"/>
      <c r="Z62" s="26"/>
      <c r="AA62" s="26"/>
      <c r="AB62" s="88"/>
      <c r="AC62" s="87"/>
      <c r="AD62" s="48"/>
      <c r="AE62" s="26"/>
    </row>
    <row r="63" spans="8:31" s="15" customFormat="1" ht="23.25">
      <c r="H63" s="16"/>
      <c r="I63" s="16"/>
      <c r="J63" s="16"/>
      <c r="K63" s="16"/>
      <c r="L63" s="16"/>
      <c r="M63" s="16"/>
      <c r="T63" s="26"/>
      <c r="U63" s="26"/>
      <c r="V63" s="26"/>
      <c r="W63" s="87"/>
      <c r="X63" s="87"/>
      <c r="Z63" s="26"/>
      <c r="AA63" s="26"/>
      <c r="AB63" s="88"/>
      <c r="AC63" s="87"/>
      <c r="AD63" s="48"/>
      <c r="AE63" s="26"/>
    </row>
    <row r="64" spans="8:31" s="15" customFormat="1" ht="23.25">
      <c r="H64" s="16"/>
      <c r="I64" s="16"/>
      <c r="J64" s="16"/>
      <c r="K64" s="16"/>
      <c r="L64" s="16"/>
      <c r="M64" s="16"/>
      <c r="T64" s="26"/>
      <c r="U64" s="26"/>
      <c r="V64" s="26"/>
      <c r="W64" s="87"/>
      <c r="X64" s="87"/>
      <c r="Z64" s="26"/>
      <c r="AA64" s="26"/>
      <c r="AB64" s="88"/>
      <c r="AC64" s="87"/>
      <c r="AD64" s="48"/>
      <c r="AE64" s="26"/>
    </row>
    <row r="65" spans="8:31" s="15" customFormat="1" ht="23.25">
      <c r="H65" s="16"/>
      <c r="I65" s="16"/>
      <c r="J65" s="16"/>
      <c r="K65" s="16"/>
      <c r="L65" s="16"/>
      <c r="M65" s="16"/>
      <c r="Z65" s="26"/>
      <c r="AA65" s="26"/>
      <c r="AB65" s="88"/>
      <c r="AC65" s="87"/>
      <c r="AD65" s="48"/>
      <c r="AE65" s="26"/>
    </row>
    <row r="66" spans="8:31" s="15" customFormat="1" ht="23.25">
      <c r="H66" s="16"/>
      <c r="I66" s="16"/>
      <c r="J66" s="16"/>
      <c r="K66" s="16"/>
      <c r="L66" s="16"/>
      <c r="M66" s="16"/>
      <c r="Z66" s="26"/>
      <c r="AA66" s="26"/>
      <c r="AB66" s="88"/>
      <c r="AC66" s="87"/>
      <c r="AD66" s="48"/>
      <c r="AE66" s="26"/>
    </row>
    <row r="67" spans="8:31" s="15" customFormat="1" ht="23.25">
      <c r="H67" s="16"/>
      <c r="I67" s="16"/>
      <c r="J67" s="16"/>
      <c r="K67" s="16"/>
      <c r="L67" s="16"/>
      <c r="M67" s="16"/>
      <c r="Z67" s="26"/>
      <c r="AA67" s="26"/>
      <c r="AB67" s="88"/>
      <c r="AC67" s="87"/>
      <c r="AD67" s="48"/>
      <c r="AE67" s="26"/>
    </row>
    <row r="68" spans="8:31" s="15" customFormat="1" ht="23.25">
      <c r="H68" s="16"/>
      <c r="I68" s="16"/>
      <c r="J68" s="16"/>
      <c r="K68" s="16"/>
      <c r="L68" s="16"/>
      <c r="M68" s="16"/>
      <c r="Z68" s="26"/>
      <c r="AA68" s="26"/>
      <c r="AB68" s="88"/>
      <c r="AC68" s="87"/>
      <c r="AD68" s="48"/>
      <c r="AE68" s="26"/>
    </row>
    <row r="69" spans="8:31" s="15" customFormat="1" ht="23.25">
      <c r="H69" s="16"/>
      <c r="I69" s="16"/>
      <c r="J69" s="16"/>
      <c r="K69" s="16"/>
      <c r="L69" s="16"/>
      <c r="M69" s="16"/>
      <c r="Z69" s="26"/>
      <c r="AA69" s="26"/>
      <c r="AB69" s="88"/>
      <c r="AC69" s="87"/>
      <c r="AD69" s="48"/>
      <c r="AE69" s="26"/>
    </row>
    <row r="70" spans="8:31" s="15" customFormat="1" ht="23.25">
      <c r="H70" s="16"/>
      <c r="I70" s="16"/>
      <c r="J70" s="16"/>
      <c r="K70" s="16"/>
      <c r="L70" s="16"/>
      <c r="M70" s="16"/>
      <c r="Z70" s="26"/>
      <c r="AA70" s="26"/>
      <c r="AB70" s="88"/>
      <c r="AC70" s="87"/>
      <c r="AD70" s="48"/>
      <c r="AE70" s="26"/>
    </row>
    <row r="71" spans="8:31" s="15" customFormat="1" ht="23.25">
      <c r="H71" s="16"/>
      <c r="I71" s="16"/>
      <c r="J71" s="16"/>
      <c r="K71" s="16"/>
      <c r="L71" s="16"/>
      <c r="M71" s="16"/>
      <c r="Z71" s="26"/>
      <c r="AA71" s="26"/>
      <c r="AB71" s="88"/>
      <c r="AC71" s="87"/>
      <c r="AD71" s="48"/>
      <c r="AE71" s="26"/>
    </row>
    <row r="72" spans="8:31" s="15" customFormat="1" ht="23.25">
      <c r="H72" s="16"/>
      <c r="I72" s="16"/>
      <c r="J72" s="16"/>
      <c r="K72" s="16"/>
      <c r="L72" s="16"/>
      <c r="M72" s="16"/>
      <c r="Z72" s="26"/>
      <c r="AA72" s="26"/>
      <c r="AB72" s="88"/>
      <c r="AC72" s="87"/>
      <c r="AD72" s="48"/>
      <c r="AE72" s="26"/>
    </row>
    <row r="73" spans="8:31" s="15" customFormat="1" ht="23.25">
      <c r="H73" s="16"/>
      <c r="I73" s="16"/>
      <c r="J73" s="16"/>
      <c r="K73" s="16"/>
      <c r="L73" s="16"/>
      <c r="M73" s="16"/>
      <c r="Z73" s="26"/>
      <c r="AA73" s="26"/>
      <c r="AB73" s="88"/>
      <c r="AC73" s="87"/>
      <c r="AD73" s="48"/>
      <c r="AE73" s="26"/>
    </row>
    <row r="74" spans="8:31" s="15" customFormat="1" ht="23.25">
      <c r="H74" s="16"/>
      <c r="I74" s="16"/>
      <c r="J74" s="16"/>
      <c r="K74" s="16"/>
      <c r="L74" s="16"/>
      <c r="M74" s="16"/>
      <c r="Z74" s="26"/>
      <c r="AA74" s="26"/>
      <c r="AB74" s="88"/>
      <c r="AC74" s="87"/>
      <c r="AD74" s="48"/>
      <c r="AE74" s="26"/>
    </row>
    <row r="75" spans="8:31" s="15" customFormat="1" ht="23.25">
      <c r="H75" s="16"/>
      <c r="I75" s="16"/>
      <c r="J75" s="16"/>
      <c r="K75" s="16"/>
      <c r="L75" s="16"/>
      <c r="M75" s="16"/>
      <c r="Z75" s="26"/>
      <c r="AA75" s="26"/>
      <c r="AB75" s="88"/>
      <c r="AC75" s="87"/>
      <c r="AD75" s="48"/>
      <c r="AE75" s="26"/>
    </row>
    <row r="76" spans="8:31" s="15" customFormat="1" ht="23.25">
      <c r="H76" s="16"/>
      <c r="I76" s="16"/>
      <c r="J76" s="16"/>
      <c r="K76" s="16"/>
      <c r="L76" s="16"/>
      <c r="M76" s="16"/>
      <c r="Z76" s="26"/>
      <c r="AA76" s="26"/>
      <c r="AB76" s="88"/>
      <c r="AC76" s="87"/>
      <c r="AD76" s="48"/>
      <c r="AE76" s="26"/>
    </row>
    <row r="77" spans="8:31" s="15" customFormat="1" ht="23.25">
      <c r="H77" s="16"/>
      <c r="I77" s="16"/>
      <c r="J77" s="16"/>
      <c r="K77" s="16"/>
      <c r="L77" s="16"/>
      <c r="M77" s="16"/>
      <c r="Z77" s="26"/>
      <c r="AA77" s="26"/>
      <c r="AB77" s="88"/>
      <c r="AC77" s="87"/>
      <c r="AD77" s="48"/>
      <c r="AE77" s="26"/>
    </row>
    <row r="78" spans="8:31" s="15" customFormat="1" ht="23.25">
      <c r="H78" s="16"/>
      <c r="I78" s="16"/>
      <c r="J78" s="16"/>
      <c r="K78" s="16"/>
      <c r="L78" s="16"/>
      <c r="M78" s="16"/>
      <c r="Z78" s="26"/>
      <c r="AA78" s="26"/>
      <c r="AB78" s="88"/>
      <c r="AC78" s="87"/>
      <c r="AD78" s="48"/>
      <c r="AE78" s="26"/>
    </row>
    <row r="79" spans="8:31" s="15" customFormat="1" ht="23.25">
      <c r="H79" s="16"/>
      <c r="I79" s="16"/>
      <c r="J79" s="16"/>
      <c r="K79" s="16"/>
      <c r="L79" s="16"/>
      <c r="M79" s="16"/>
      <c r="Z79" s="26"/>
      <c r="AA79" s="26"/>
      <c r="AB79" s="88"/>
      <c r="AC79" s="87"/>
      <c r="AD79" s="48"/>
      <c r="AE79" s="26"/>
    </row>
    <row r="80" spans="8:31" s="15" customFormat="1" ht="23.25">
      <c r="H80" s="16"/>
      <c r="I80" s="16"/>
      <c r="J80" s="16"/>
      <c r="K80" s="16"/>
      <c r="L80" s="16"/>
      <c r="M80" s="16"/>
      <c r="Z80" s="26"/>
      <c r="AA80" s="26"/>
      <c r="AB80" s="88"/>
      <c r="AC80" s="87"/>
      <c r="AD80" s="48"/>
      <c r="AE80" s="26"/>
    </row>
    <row r="81" spans="8:32" s="15" customFormat="1" ht="23.25">
      <c r="H81" s="16"/>
      <c r="I81" s="16"/>
      <c r="J81" s="16"/>
      <c r="K81" s="16"/>
      <c r="L81" s="16"/>
      <c r="M81" s="16"/>
      <c r="Z81" s="26"/>
      <c r="AA81" s="26"/>
      <c r="AB81" s="88"/>
      <c r="AC81" s="87"/>
      <c r="AD81" s="48"/>
      <c r="AE81" s="26"/>
    </row>
    <row r="82" spans="8:32" s="15" customFormat="1" ht="23.25">
      <c r="H82" s="16"/>
      <c r="I82" s="16"/>
      <c r="J82" s="16"/>
      <c r="K82" s="16"/>
      <c r="L82" s="16"/>
      <c r="M82" s="16"/>
      <c r="Z82" s="26"/>
      <c r="AA82" s="26"/>
      <c r="AB82" s="88"/>
      <c r="AC82" s="87"/>
      <c r="AD82" s="48"/>
      <c r="AE82" s="26"/>
    </row>
    <row r="83" spans="8:32" s="15" customFormat="1" ht="23.25">
      <c r="H83" s="16"/>
      <c r="I83" s="16"/>
      <c r="J83" s="16"/>
      <c r="K83" s="16"/>
      <c r="L83" s="16"/>
      <c r="M83" s="16"/>
      <c r="Z83" s="26"/>
      <c r="AA83" s="26"/>
      <c r="AB83" s="88"/>
      <c r="AC83" s="87"/>
      <c r="AD83" s="48"/>
      <c r="AE83" s="26"/>
    </row>
    <row r="84" spans="8:32" s="15" customFormat="1" ht="23.25">
      <c r="H84" s="16"/>
      <c r="I84" s="16"/>
      <c r="J84" s="16"/>
      <c r="K84" s="16"/>
      <c r="L84" s="16"/>
      <c r="M84" s="16"/>
      <c r="Z84" s="26"/>
      <c r="AA84" s="26"/>
      <c r="AB84" s="88"/>
      <c r="AC84" s="87"/>
      <c r="AD84" s="48"/>
      <c r="AE84" s="26"/>
    </row>
    <row r="85" spans="8:32" s="15" customFormat="1" ht="23.25">
      <c r="H85" s="16"/>
      <c r="I85" s="16"/>
      <c r="J85" s="16"/>
      <c r="K85" s="16"/>
      <c r="L85" s="16"/>
      <c r="M85" s="16"/>
      <c r="Z85" s="26"/>
      <c r="AA85" s="26"/>
      <c r="AB85" s="88"/>
      <c r="AC85" s="87"/>
      <c r="AD85" s="48"/>
      <c r="AE85" s="26"/>
    </row>
    <row r="86" spans="8:32" s="15" customFormat="1" ht="23.25">
      <c r="H86" s="16"/>
      <c r="I86" s="16"/>
      <c r="J86" s="16"/>
      <c r="K86" s="16"/>
      <c r="L86" s="16"/>
      <c r="M86" s="16"/>
    </row>
    <row r="87" spans="8:32" s="15" customFormat="1" ht="23.25">
      <c r="H87" s="16"/>
      <c r="I87" s="16"/>
      <c r="J87" s="16"/>
      <c r="K87" s="16"/>
      <c r="L87" s="16"/>
      <c r="M87" s="16"/>
    </row>
    <row r="88" spans="8:32" s="15" customFormat="1" ht="23.25">
      <c r="H88" s="16"/>
      <c r="I88" s="16"/>
      <c r="J88" s="16"/>
      <c r="K88" s="16"/>
      <c r="L88" s="16"/>
      <c r="M88" s="16"/>
    </row>
    <row r="89" spans="8:32" s="15" customFormat="1" ht="23.25">
      <c r="H89" s="16"/>
      <c r="I89" s="16"/>
      <c r="J89" s="16"/>
      <c r="K89" s="16"/>
      <c r="L89" s="16"/>
      <c r="M89" s="16"/>
    </row>
    <row r="90" spans="8:32" s="15" customFormat="1" ht="23.25">
      <c r="H90" s="16"/>
      <c r="I90" s="16"/>
      <c r="J90" s="16"/>
      <c r="K90" s="16"/>
      <c r="L90" s="16"/>
      <c r="M90" s="16"/>
    </row>
    <row r="91" spans="8:32" s="15" customFormat="1" ht="23.25">
      <c r="H91" s="16"/>
      <c r="I91" s="16"/>
      <c r="J91" s="16"/>
      <c r="K91" s="16"/>
      <c r="L91" s="16"/>
      <c r="M91" s="16"/>
    </row>
    <row r="92" spans="8:32" s="15" customFormat="1" ht="23.25">
      <c r="H92" s="16"/>
      <c r="I92" s="16"/>
      <c r="J92" s="16"/>
      <c r="K92" s="16"/>
      <c r="L92" s="16"/>
      <c r="M92" s="16"/>
    </row>
    <row r="93" spans="8:32" s="15" customFormat="1" ht="23.25">
      <c r="H93" s="16"/>
      <c r="I93" s="16"/>
      <c r="J93" s="16"/>
      <c r="K93" s="16"/>
      <c r="L93" s="16"/>
      <c r="M93" s="16"/>
    </row>
    <row r="94" spans="8:32" s="15" customFormat="1" ht="23.25">
      <c r="H94" s="16"/>
      <c r="I94" s="16"/>
      <c r="J94" s="16"/>
      <c r="K94" s="16"/>
      <c r="L94" s="16"/>
      <c r="M94" s="16"/>
    </row>
    <row r="95" spans="8:32" ht="23.25">
      <c r="Z95" s="15"/>
      <c r="AA95" s="15"/>
      <c r="AB95" s="15"/>
      <c r="AC95" s="15"/>
      <c r="AD95" s="15"/>
      <c r="AE95" s="15"/>
      <c r="AF95" s="15"/>
    </row>
    <row r="96" spans="8:32" ht="23.25">
      <c r="Z96" s="15"/>
      <c r="AA96" s="15"/>
      <c r="AB96" s="15"/>
      <c r="AC96" s="15"/>
      <c r="AD96" s="15"/>
      <c r="AE96" s="15"/>
      <c r="AF96" s="15"/>
    </row>
    <row r="97" spans="26:32" ht="23.25">
      <c r="Z97" s="15"/>
      <c r="AA97" s="15"/>
      <c r="AB97" s="15"/>
      <c r="AC97" s="15"/>
      <c r="AD97" s="15"/>
      <c r="AE97" s="15"/>
      <c r="AF97" s="15"/>
    </row>
    <row r="98" spans="26:32" ht="23.25">
      <c r="Z98" s="15"/>
      <c r="AA98" s="15"/>
      <c r="AB98" s="15"/>
      <c r="AC98" s="15"/>
      <c r="AD98" s="15"/>
      <c r="AE98" s="15"/>
    </row>
    <row r="99" spans="26:32" ht="23.25">
      <c r="Z99" s="15"/>
      <c r="AA99" s="15"/>
      <c r="AB99" s="15"/>
      <c r="AC99" s="15"/>
      <c r="AD99" s="15"/>
      <c r="AE99" s="15"/>
    </row>
    <row r="100" spans="26:32" ht="23.25">
      <c r="Z100" s="15"/>
      <c r="AA100" s="15"/>
      <c r="AB100" s="15"/>
      <c r="AC100" s="15"/>
      <c r="AD100" s="15"/>
      <c r="AE100" s="15"/>
    </row>
  </sheetData>
  <mergeCells count="6">
    <mergeCell ref="AF4:AK4"/>
    <mergeCell ref="A3:M3"/>
    <mergeCell ref="H4:M4"/>
    <mergeCell ref="N4:S4"/>
    <mergeCell ref="T4:Y4"/>
    <mergeCell ref="Z4:AE4"/>
  </mergeCells>
  <conditionalFormatting sqref="O11:P35">
    <cfRule type="duplicateValues" dxfId="7" priority="8"/>
  </conditionalFormatting>
  <conditionalFormatting sqref="U11:V34">
    <cfRule type="duplicateValues" dxfId="6" priority="7"/>
  </conditionalFormatting>
  <conditionalFormatting sqref="AA11:AB22 AA23">
    <cfRule type="duplicateValues" dxfId="5" priority="6"/>
  </conditionalFormatting>
  <conditionalFormatting sqref="U11:U12 V31:V34 AB11:AB13 AB16 AA20:AA22 P24:P26">
    <cfRule type="duplicateValues" dxfId="4" priority="5"/>
  </conditionalFormatting>
  <conditionalFormatting sqref="AB21">
    <cfRule type="duplicateValues" dxfId="3" priority="4"/>
  </conditionalFormatting>
  <conditionalFormatting sqref="P31:P35 U25:U29">
    <cfRule type="duplicateValues" dxfId="2" priority="3"/>
  </conditionalFormatting>
  <conditionalFormatting sqref="AB23">
    <cfRule type="duplicateValues" dxfId="1" priority="2"/>
  </conditionalFormatting>
  <conditionalFormatting sqref="AA23:AB54">
    <cfRule type="duplicateValues" dxfId="0" priority="1"/>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3:AK103"/>
  <sheetViews>
    <sheetView topLeftCell="F1" zoomScale="40" zoomScaleNormal="40" workbookViewId="0" xr3:uid="{85D5C41F-068E-5C55-9968-509E7C2A5619}">
      <pane ySplit="1" topLeftCell="A9" activePane="bottomLeft" state="frozen"/>
      <selection pane="bottomLeft" activeCell="R12" sqref="R12"/>
      <selection activeCell="P24" sqref="P24"/>
    </sheetView>
  </sheetViews>
  <sheetFormatPr defaultColWidth="11.42578125" defaultRowHeight="15"/>
  <cols>
    <col min="1" max="1" width="22.140625" style="1" hidden="1" customWidth="1"/>
    <col min="2" max="2" width="25.5703125" style="1" customWidth="1"/>
    <col min="3" max="3" width="31.7109375" style="1" customWidth="1"/>
    <col min="4" max="4" width="60.28515625" style="1" customWidth="1"/>
    <col min="5" max="5" width="60" style="1" customWidth="1"/>
    <col min="6" max="6" width="55.7109375" style="1" customWidth="1"/>
    <col min="7" max="7" width="27.42578125" style="1" customWidth="1"/>
    <col min="8" max="13" width="29.140625" style="2" customWidth="1"/>
    <col min="14" max="14" width="29.140625" style="1" customWidth="1"/>
    <col min="15" max="16" width="53.42578125" style="1" customWidth="1"/>
    <col min="17" max="20" width="29.140625" style="1" customWidth="1"/>
    <col min="21" max="22" width="53.42578125" style="1" customWidth="1"/>
    <col min="23" max="24" width="29.140625" style="1" customWidth="1"/>
    <col min="25" max="26" width="29.7109375" style="1" customWidth="1"/>
    <col min="27" max="28" width="44.140625" style="1" customWidth="1"/>
    <col min="29" max="29" width="29.7109375" style="1" customWidth="1"/>
    <col min="30" max="30" width="35.42578125" style="1" customWidth="1"/>
    <col min="31" max="31" width="47.7109375" style="1" customWidth="1"/>
    <col min="32" max="37" width="29.140625" style="1" customWidth="1"/>
    <col min="38" max="16384" width="11.42578125" style="1"/>
  </cols>
  <sheetData>
    <row r="3" spans="1:37" ht="30.75" thickBot="1">
      <c r="A3" s="197" t="s">
        <v>90</v>
      </c>
      <c r="B3" s="197"/>
      <c r="C3" s="197"/>
      <c r="D3" s="197"/>
      <c r="E3" s="197"/>
      <c r="F3" s="197"/>
      <c r="G3" s="197"/>
      <c r="H3" s="197"/>
      <c r="I3" s="197"/>
      <c r="J3" s="197"/>
      <c r="K3" s="197"/>
      <c r="L3" s="197"/>
      <c r="M3" s="197"/>
    </row>
    <row r="4" spans="1:37" ht="47.25" thickBot="1">
      <c r="A4" s="6"/>
      <c r="B4" s="6"/>
      <c r="C4" s="6"/>
      <c r="D4" s="6"/>
      <c r="E4" s="6"/>
      <c r="F4" s="6"/>
      <c r="G4" s="6"/>
      <c r="H4" s="187" t="s">
        <v>70</v>
      </c>
      <c r="I4" s="188"/>
      <c r="J4" s="188"/>
      <c r="K4" s="188"/>
      <c r="L4" s="188"/>
      <c r="M4" s="189"/>
      <c r="N4" s="187" t="s">
        <v>2</v>
      </c>
      <c r="O4" s="188"/>
      <c r="P4" s="188"/>
      <c r="Q4" s="188"/>
      <c r="R4" s="188"/>
      <c r="S4" s="189"/>
      <c r="T4" s="187" t="s">
        <v>3</v>
      </c>
      <c r="U4" s="188"/>
      <c r="V4" s="188"/>
      <c r="W4" s="188"/>
      <c r="X4" s="188"/>
      <c r="Y4" s="189"/>
      <c r="Z4" s="187" t="s">
        <v>4</v>
      </c>
      <c r="AA4" s="188"/>
      <c r="AB4" s="188"/>
      <c r="AC4" s="188"/>
      <c r="AD4" s="188"/>
      <c r="AE4" s="189"/>
      <c r="AF4" s="187" t="s">
        <v>5</v>
      </c>
      <c r="AG4" s="188"/>
      <c r="AH4" s="188"/>
      <c r="AI4" s="188"/>
      <c r="AJ4" s="188"/>
      <c r="AK4" s="189"/>
    </row>
    <row r="5" spans="1:37" ht="128.25" customHeight="1">
      <c r="A5" s="7" t="s">
        <v>71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260.25" customHeight="1">
      <c r="A6" s="11" t="s">
        <v>76</v>
      </c>
      <c r="B6" s="11" t="s">
        <v>245</v>
      </c>
      <c r="C6" s="11" t="s">
        <v>246</v>
      </c>
      <c r="D6" s="11" t="s">
        <v>247</v>
      </c>
      <c r="E6" s="11" t="s">
        <v>248</v>
      </c>
      <c r="F6" s="12" t="s">
        <v>24</v>
      </c>
      <c r="G6" s="12" t="s">
        <v>25</v>
      </c>
      <c r="H6" s="13">
        <f>(I6/J6)</f>
        <v>0.97797356828193838</v>
      </c>
      <c r="I6" s="14">
        <f>+O6+U6+AA6+AG6</f>
        <v>222</v>
      </c>
      <c r="J6" s="14">
        <f>+P6+V6+AB6+AH6</f>
        <v>227</v>
      </c>
      <c r="K6" s="13">
        <f>(L6/M6)</f>
        <v>0.98305084745762716</v>
      </c>
      <c r="L6" s="14">
        <f>+R6+X6+AD6+AJ6</f>
        <v>58</v>
      </c>
      <c r="M6" s="14">
        <f>+S6+Y6+AE6+AK6</f>
        <v>59</v>
      </c>
      <c r="N6" s="13">
        <f>(O6/P6)</f>
        <v>0.94444444444444442</v>
      </c>
      <c r="O6" s="14">
        <v>34</v>
      </c>
      <c r="P6" s="14">
        <v>36</v>
      </c>
      <c r="Q6" s="13">
        <f>(R6/S6)</f>
        <v>0.98305084745762716</v>
      </c>
      <c r="R6" s="14">
        <f>+O11</f>
        <v>58</v>
      </c>
      <c r="S6" s="14">
        <f>+P11</f>
        <v>59</v>
      </c>
      <c r="T6" s="13">
        <f>(U6/V6)</f>
        <v>0.971830985915493</v>
      </c>
      <c r="U6" s="14">
        <v>69</v>
      </c>
      <c r="V6" s="14">
        <v>71</v>
      </c>
      <c r="W6" s="13" t="e">
        <f>(X6/Y6)</f>
        <v>#DIV/0!</v>
      </c>
      <c r="X6" s="14"/>
      <c r="Y6" s="14"/>
      <c r="Z6" s="13">
        <f>(AA6/AB6)</f>
        <v>0.98148148148148151</v>
      </c>
      <c r="AA6" s="14">
        <v>53</v>
      </c>
      <c r="AB6" s="14">
        <v>54</v>
      </c>
      <c r="AC6" s="13" t="e">
        <f>(AD6/AE6)</f>
        <v>#DIV/0!</v>
      </c>
      <c r="AD6" s="14"/>
      <c r="AE6" s="14"/>
      <c r="AF6" s="13">
        <f>(AG6/AH6)</f>
        <v>1</v>
      </c>
      <c r="AG6" s="14">
        <v>66</v>
      </c>
      <c r="AH6" s="14">
        <v>66</v>
      </c>
      <c r="AI6" s="13" t="e">
        <f>(AJ6/AK6)</f>
        <v>#DIV/0!</v>
      </c>
      <c r="AJ6" s="14"/>
      <c r="AK6" s="14"/>
    </row>
    <row r="8" spans="1:37" s="15" customFormat="1" ht="24" thickBot="1">
      <c r="H8" s="16"/>
      <c r="I8" s="16"/>
      <c r="J8" s="16"/>
      <c r="K8" s="16"/>
      <c r="L8" s="16"/>
      <c r="M8" s="16"/>
    </row>
    <row r="9" spans="1:37" s="15" customFormat="1" ht="93.75" thickTop="1">
      <c r="J9" s="16"/>
      <c r="K9" s="16"/>
      <c r="L9" s="16"/>
      <c r="M9" s="16"/>
      <c r="N9" s="94"/>
      <c r="O9" s="95" t="s">
        <v>249</v>
      </c>
      <c r="P9" s="95" t="s">
        <v>250</v>
      </c>
      <c r="Q9" s="95" t="s">
        <v>251</v>
      </c>
      <c r="R9" s="96" t="s">
        <v>252</v>
      </c>
      <c r="S9" s="97" t="s">
        <v>85</v>
      </c>
      <c r="T9" s="94"/>
      <c r="U9" s="95" t="s">
        <v>249</v>
      </c>
      <c r="V9" s="95" t="s">
        <v>250</v>
      </c>
      <c r="W9" s="95" t="s">
        <v>251</v>
      </c>
      <c r="X9" s="96" t="s">
        <v>252</v>
      </c>
      <c r="Y9" s="97" t="s">
        <v>85</v>
      </c>
      <c r="Z9" s="94"/>
      <c r="AA9" s="95" t="s">
        <v>249</v>
      </c>
      <c r="AB9" s="95" t="s">
        <v>250</v>
      </c>
      <c r="AC9" s="95" t="s">
        <v>251</v>
      </c>
      <c r="AD9" s="96" t="s">
        <v>252</v>
      </c>
      <c r="AE9" s="95" t="s">
        <v>85</v>
      </c>
      <c r="AF9" s="94"/>
      <c r="AG9" s="95" t="s">
        <v>249</v>
      </c>
      <c r="AH9" s="95" t="s">
        <v>250</v>
      </c>
      <c r="AI9" s="95" t="s">
        <v>251</v>
      </c>
      <c r="AJ9" s="96" t="s">
        <v>252</v>
      </c>
      <c r="AK9" s="97" t="s">
        <v>85</v>
      </c>
    </row>
    <row r="10" spans="1:37" s="15" customFormat="1" ht="70.5" customHeight="1">
      <c r="J10" s="16"/>
      <c r="K10" s="16"/>
      <c r="L10" s="16"/>
      <c r="M10" s="16"/>
      <c r="N10" s="98" t="s">
        <v>86</v>
      </c>
      <c r="O10" s="15" t="s">
        <v>87</v>
      </c>
      <c r="P10" s="15" t="s">
        <v>87</v>
      </c>
      <c r="Q10" s="18"/>
      <c r="R10" s="18"/>
      <c r="S10" s="99" t="s">
        <v>253</v>
      </c>
      <c r="T10" s="98" t="s">
        <v>86</v>
      </c>
      <c r="U10" s="15" t="s">
        <v>87</v>
      </c>
      <c r="V10" s="15" t="s">
        <v>87</v>
      </c>
      <c r="W10" s="18"/>
      <c r="X10" s="18"/>
      <c r="Y10" s="99" t="s">
        <v>253</v>
      </c>
      <c r="Z10" s="98" t="s">
        <v>86</v>
      </c>
      <c r="AA10" s="15" t="s">
        <v>87</v>
      </c>
      <c r="AB10" s="15" t="s">
        <v>87</v>
      </c>
      <c r="AC10" s="18"/>
      <c r="AD10" s="18"/>
      <c r="AE10" s="33" t="s">
        <v>253</v>
      </c>
      <c r="AF10" s="98" t="s">
        <v>86</v>
      </c>
      <c r="AG10" s="15" t="s">
        <v>87</v>
      </c>
      <c r="AH10" s="15" t="s">
        <v>87</v>
      </c>
      <c r="AI10" s="18"/>
      <c r="AJ10" s="18"/>
      <c r="AK10" s="99" t="s">
        <v>253</v>
      </c>
    </row>
    <row r="11" spans="1:37" s="15" customFormat="1" ht="61.5">
      <c r="J11" s="2"/>
      <c r="K11" s="2"/>
      <c r="L11" s="16"/>
      <c r="M11" s="16"/>
      <c r="N11" s="98"/>
      <c r="O11" s="51">
        <f>COUNTA(O12:O99)</f>
        <v>58</v>
      </c>
      <c r="P11" s="51">
        <f>COUNTA(P12:P99)</f>
        <v>59</v>
      </c>
      <c r="Q11" s="18"/>
      <c r="R11" s="18"/>
      <c r="S11" s="100"/>
      <c r="T11" s="98"/>
      <c r="U11" s="51">
        <f>COUNTA(U12:U102)</f>
        <v>0</v>
      </c>
      <c r="V11" s="51">
        <f>COUNTA(V12:V102)</f>
        <v>0</v>
      </c>
      <c r="W11" s="18"/>
      <c r="X11" s="18"/>
      <c r="Y11" s="100"/>
      <c r="AA11" s="51">
        <f>COUNTA(AA12:AA101)</f>
        <v>0</v>
      </c>
      <c r="AB11" s="51">
        <f>COUNTA(AB12:AB101)</f>
        <v>0</v>
      </c>
      <c r="AF11" s="98"/>
      <c r="AG11" s="51">
        <f>COUNTA(AG12:AG101)</f>
        <v>0</v>
      </c>
      <c r="AH11" s="51">
        <f>COUNTA(AH12:AH101)</f>
        <v>0</v>
      </c>
      <c r="AK11" s="100"/>
    </row>
    <row r="12" spans="1:37" s="15" customFormat="1" ht="23.25">
      <c r="J12" s="2"/>
      <c r="K12" s="2"/>
      <c r="L12" s="16"/>
      <c r="M12" s="16"/>
      <c r="N12" s="101" t="s">
        <v>99</v>
      </c>
      <c r="O12" s="102"/>
      <c r="P12" s="102" t="s">
        <v>254</v>
      </c>
      <c r="Q12" s="103">
        <v>43185</v>
      </c>
      <c r="R12" s="103"/>
      <c r="S12" s="104" t="s">
        <v>255</v>
      </c>
      <c r="T12" s="105"/>
      <c r="U12" s="102"/>
      <c r="V12" s="102"/>
      <c r="W12" s="106"/>
      <c r="X12" s="48"/>
      <c r="Y12" s="107"/>
      <c r="Z12" s="108"/>
      <c r="AA12" s="150"/>
      <c r="AB12" s="150"/>
      <c r="AC12" s="25"/>
      <c r="AD12" s="39"/>
      <c r="AE12" s="40"/>
      <c r="AF12" s="98"/>
      <c r="AK12" s="100"/>
    </row>
    <row r="13" spans="1:37" s="15" customFormat="1" ht="23.25">
      <c r="J13" s="2"/>
      <c r="K13" s="2"/>
      <c r="L13" s="16"/>
      <c r="M13" s="16"/>
      <c r="N13" s="101" t="s">
        <v>99</v>
      </c>
      <c r="O13" s="102" t="s">
        <v>256</v>
      </c>
      <c r="P13" s="102" t="s">
        <v>256</v>
      </c>
      <c r="Q13" s="103">
        <v>43126</v>
      </c>
      <c r="R13" s="103">
        <v>43137</v>
      </c>
      <c r="S13" s="104" t="s">
        <v>255</v>
      </c>
      <c r="T13" s="105"/>
      <c r="U13" s="102"/>
      <c r="V13" s="102"/>
      <c r="W13" s="106"/>
      <c r="X13" s="48"/>
      <c r="Y13" s="107"/>
      <c r="Z13" s="108"/>
      <c r="AA13" s="150"/>
      <c r="AB13" s="150"/>
      <c r="AC13" s="25"/>
      <c r="AD13" s="39"/>
      <c r="AE13" s="40"/>
      <c r="AF13" s="98"/>
      <c r="AK13" s="100"/>
    </row>
    <row r="14" spans="1:37" s="15" customFormat="1" ht="23.25">
      <c r="J14" s="2"/>
      <c r="K14" s="2"/>
      <c r="L14" s="16"/>
      <c r="M14" s="16"/>
      <c r="N14" s="101" t="s">
        <v>99</v>
      </c>
      <c r="O14" s="102" t="s">
        <v>257</v>
      </c>
      <c r="P14" s="102" t="s">
        <v>257</v>
      </c>
      <c r="Q14" s="103">
        <v>43174</v>
      </c>
      <c r="R14" s="103">
        <v>43187</v>
      </c>
      <c r="S14" s="104" t="s">
        <v>255</v>
      </c>
      <c r="T14" s="105"/>
      <c r="U14" s="102"/>
      <c r="V14" s="102"/>
      <c r="W14" s="106"/>
      <c r="X14" s="48"/>
      <c r="Y14" s="107"/>
      <c r="Z14" s="108"/>
      <c r="AA14" s="150"/>
      <c r="AB14" s="150"/>
      <c r="AC14" s="25"/>
      <c r="AD14" s="39"/>
      <c r="AE14" s="40"/>
      <c r="AF14" s="98"/>
      <c r="AK14" s="100"/>
    </row>
    <row r="15" spans="1:37" s="15" customFormat="1" ht="23.25">
      <c r="J15" s="2"/>
      <c r="K15" s="2"/>
      <c r="L15" s="16"/>
      <c r="M15" s="16"/>
      <c r="N15" s="101" t="s">
        <v>99</v>
      </c>
      <c r="O15" s="102" t="s">
        <v>258</v>
      </c>
      <c r="P15" s="102" t="s">
        <v>258</v>
      </c>
      <c r="Q15" s="103">
        <v>43174</v>
      </c>
      <c r="R15" s="103">
        <v>43187</v>
      </c>
      <c r="S15" s="104" t="s">
        <v>255</v>
      </c>
      <c r="T15" s="105"/>
      <c r="U15" s="102"/>
      <c r="V15" s="102"/>
      <c r="W15" s="106"/>
      <c r="X15" s="48"/>
      <c r="Y15" s="142"/>
      <c r="Z15" s="108"/>
      <c r="AA15" s="150"/>
      <c r="AB15" s="150"/>
      <c r="AC15" s="25"/>
      <c r="AD15" s="39"/>
      <c r="AE15" s="40"/>
      <c r="AF15" s="98"/>
      <c r="AK15" s="100"/>
    </row>
    <row r="16" spans="1:37" s="15" customFormat="1" ht="23.25">
      <c r="J16" s="2"/>
      <c r="K16" s="2"/>
      <c r="L16" s="16"/>
      <c r="M16" s="16"/>
      <c r="N16" s="101" t="s">
        <v>259</v>
      </c>
      <c r="O16" s="102">
        <v>272296</v>
      </c>
      <c r="P16" s="102">
        <v>272296</v>
      </c>
      <c r="Q16" s="103">
        <v>43175</v>
      </c>
      <c r="R16" s="103">
        <v>43181</v>
      </c>
      <c r="S16" s="104" t="s">
        <v>260</v>
      </c>
      <c r="T16" s="105"/>
      <c r="U16" s="102"/>
      <c r="V16" s="102"/>
      <c r="W16" s="106"/>
      <c r="X16" s="48"/>
      <c r="Y16" s="142"/>
      <c r="Z16" s="108"/>
      <c r="AA16" s="150"/>
      <c r="AB16" s="150"/>
      <c r="AC16" s="25"/>
      <c r="AD16" s="39"/>
      <c r="AE16" s="40"/>
      <c r="AF16" s="98"/>
      <c r="AK16" s="100"/>
    </row>
    <row r="17" spans="10:37" s="15" customFormat="1" ht="23.25">
      <c r="J17" s="2"/>
      <c r="K17" s="2"/>
      <c r="L17" s="16"/>
      <c r="M17" s="16"/>
      <c r="N17" s="101" t="s">
        <v>259</v>
      </c>
      <c r="O17" s="102">
        <v>291027</v>
      </c>
      <c r="P17" s="102">
        <v>291027</v>
      </c>
      <c r="Q17" s="103">
        <v>43160</v>
      </c>
      <c r="R17" s="103">
        <v>43166</v>
      </c>
      <c r="S17" s="104" t="s">
        <v>260</v>
      </c>
      <c r="T17" s="105"/>
      <c r="U17" s="102"/>
      <c r="V17" s="102"/>
      <c r="W17" s="25"/>
      <c r="X17" s="48"/>
      <c r="Y17" s="107"/>
      <c r="Z17" s="108"/>
      <c r="AA17" s="150"/>
      <c r="AB17" s="150"/>
      <c r="AC17" s="25"/>
      <c r="AD17" s="39"/>
      <c r="AE17" s="85"/>
      <c r="AF17" s="98"/>
      <c r="AK17" s="100"/>
    </row>
    <row r="18" spans="10:37" s="15" customFormat="1" ht="23.25" customHeight="1">
      <c r="J18" s="2"/>
      <c r="K18" s="2"/>
      <c r="L18" s="16"/>
      <c r="M18" s="16"/>
      <c r="N18" s="101" t="s">
        <v>261</v>
      </c>
      <c r="O18" s="102">
        <v>246952</v>
      </c>
      <c r="P18" s="102">
        <v>246952</v>
      </c>
      <c r="Q18" s="103">
        <v>43153</v>
      </c>
      <c r="R18" s="103">
        <v>43159</v>
      </c>
      <c r="S18" s="104" t="s">
        <v>260</v>
      </c>
      <c r="T18" s="105"/>
      <c r="U18" s="102"/>
      <c r="V18" s="102"/>
      <c r="W18" s="25"/>
      <c r="X18" s="48"/>
      <c r="Y18" s="107"/>
      <c r="Z18" s="108"/>
      <c r="AA18" s="150"/>
      <c r="AB18" s="150"/>
      <c r="AC18" s="25"/>
      <c r="AD18" s="39"/>
      <c r="AE18" s="85"/>
      <c r="AF18" s="98"/>
      <c r="AK18" s="100"/>
    </row>
    <row r="19" spans="10:37" s="15" customFormat="1" ht="23.25" customHeight="1">
      <c r="J19" s="2"/>
      <c r="K19" s="2"/>
      <c r="L19" s="16"/>
      <c r="M19" s="16"/>
      <c r="N19" s="101" t="s">
        <v>149</v>
      </c>
      <c r="O19" s="102" t="s">
        <v>262</v>
      </c>
      <c r="P19" s="102" t="s">
        <v>262</v>
      </c>
      <c r="Q19" s="103">
        <v>43153</v>
      </c>
      <c r="R19" s="103">
        <v>43154</v>
      </c>
      <c r="S19" s="104" t="s">
        <v>263</v>
      </c>
      <c r="T19" s="101"/>
      <c r="U19" s="26"/>
      <c r="V19" s="26"/>
      <c r="W19" s="49"/>
      <c r="X19" s="77"/>
      <c r="Y19" s="107"/>
      <c r="Z19" s="109"/>
      <c r="AA19" s="88"/>
      <c r="AB19" s="88"/>
      <c r="AC19" s="46"/>
      <c r="AD19" s="46"/>
      <c r="AE19" s="27"/>
      <c r="AF19" s="98"/>
      <c r="AK19" s="100"/>
    </row>
    <row r="20" spans="10:37" s="15" customFormat="1" ht="23.25" customHeight="1">
      <c r="J20" s="2"/>
      <c r="K20" s="2"/>
      <c r="L20" s="16"/>
      <c r="M20" s="16"/>
      <c r="N20" s="101" t="s">
        <v>155</v>
      </c>
      <c r="O20" s="102">
        <v>275753</v>
      </c>
      <c r="P20" s="102">
        <v>275753</v>
      </c>
      <c r="Q20" s="103">
        <v>43174</v>
      </c>
      <c r="R20" s="103">
        <v>43179</v>
      </c>
      <c r="S20" s="104" t="s">
        <v>264</v>
      </c>
      <c r="T20" s="101"/>
      <c r="U20" s="26"/>
      <c r="V20" s="26"/>
      <c r="W20" s="25"/>
      <c r="X20" s="48"/>
      <c r="Y20" s="107"/>
      <c r="Z20" s="109"/>
      <c r="AA20" s="88"/>
      <c r="AB20" s="88"/>
      <c r="AC20" s="46"/>
      <c r="AD20" s="46"/>
      <c r="AE20" s="27"/>
      <c r="AF20" s="98"/>
      <c r="AK20" s="100"/>
    </row>
    <row r="21" spans="10:37" s="15" customFormat="1" ht="23.25" customHeight="1">
      <c r="J21" s="2"/>
      <c r="K21" s="2"/>
      <c r="L21" s="16"/>
      <c r="M21" s="16"/>
      <c r="N21" s="101" t="s">
        <v>105</v>
      </c>
      <c r="O21" s="102">
        <v>274605</v>
      </c>
      <c r="P21" s="102">
        <v>274605</v>
      </c>
      <c r="Q21" s="103">
        <v>43138</v>
      </c>
      <c r="R21" s="103">
        <v>43140</v>
      </c>
      <c r="S21" s="104" t="s">
        <v>265</v>
      </c>
      <c r="T21" s="101"/>
      <c r="U21" s="26"/>
      <c r="V21" s="26"/>
      <c r="W21" s="25"/>
      <c r="X21" s="48"/>
      <c r="Y21" s="107"/>
      <c r="Z21" s="109"/>
      <c r="AA21" s="88"/>
      <c r="AB21" s="88"/>
      <c r="AC21" s="46"/>
      <c r="AD21" s="46"/>
      <c r="AE21" s="27"/>
      <c r="AF21" s="98"/>
      <c r="AK21" s="100"/>
    </row>
    <row r="22" spans="10:37" s="15" customFormat="1" ht="23.25" customHeight="1">
      <c r="J22" s="2"/>
      <c r="K22" s="2"/>
      <c r="L22" s="16"/>
      <c r="M22" s="16"/>
      <c r="N22" s="101" t="s">
        <v>110</v>
      </c>
      <c r="O22" s="102" t="s">
        <v>266</v>
      </c>
      <c r="P22" s="102" t="s">
        <v>266</v>
      </c>
      <c r="Q22" s="103">
        <v>43144</v>
      </c>
      <c r="R22" s="103">
        <v>43146</v>
      </c>
      <c r="S22" s="104" t="s">
        <v>267</v>
      </c>
      <c r="T22" s="101"/>
      <c r="U22" s="26"/>
      <c r="V22" s="26"/>
      <c r="W22" s="25"/>
      <c r="X22" s="48"/>
      <c r="Y22" s="107"/>
      <c r="Z22" s="109"/>
      <c r="AA22" s="88"/>
      <c r="AB22" s="88"/>
      <c r="AC22" s="46"/>
      <c r="AD22" s="46"/>
      <c r="AE22" s="27"/>
      <c r="AF22" s="98"/>
      <c r="AK22" s="100"/>
    </row>
    <row r="23" spans="10:37" s="15" customFormat="1" ht="23.25">
      <c r="J23" s="2"/>
      <c r="K23" s="2"/>
      <c r="L23" s="16"/>
      <c r="M23" s="16"/>
      <c r="N23" s="101" t="s">
        <v>110</v>
      </c>
      <c r="O23" s="102" t="s">
        <v>266</v>
      </c>
      <c r="P23" s="102" t="s">
        <v>266</v>
      </c>
      <c r="Q23" s="103">
        <v>43144</v>
      </c>
      <c r="R23" s="103">
        <v>43146</v>
      </c>
      <c r="S23" s="104" t="s">
        <v>268</v>
      </c>
      <c r="T23" s="101"/>
      <c r="U23" s="26"/>
      <c r="V23" s="26"/>
      <c r="W23" s="25"/>
      <c r="X23" s="48"/>
      <c r="Y23" s="107"/>
      <c r="Z23" s="149"/>
      <c r="AA23" s="86"/>
      <c r="AB23" s="86"/>
      <c r="AC23" s="87"/>
      <c r="AD23" s="87"/>
      <c r="AE23" s="27"/>
      <c r="AF23" s="98"/>
      <c r="AK23" s="100"/>
    </row>
    <row r="24" spans="10:37" s="15" customFormat="1" ht="23.25" customHeight="1">
      <c r="J24" s="2"/>
      <c r="K24" s="2"/>
      <c r="L24" s="16"/>
      <c r="M24" s="16"/>
      <c r="N24" s="101" t="s">
        <v>269</v>
      </c>
      <c r="O24" s="102" t="s">
        <v>270</v>
      </c>
      <c r="P24" s="102" t="s">
        <v>270</v>
      </c>
      <c r="Q24" s="103">
        <v>43115</v>
      </c>
      <c r="R24" s="103">
        <v>43116</v>
      </c>
      <c r="S24" s="104" t="s">
        <v>271</v>
      </c>
      <c r="T24" s="101"/>
      <c r="U24" s="26"/>
      <c r="V24" s="26"/>
      <c r="W24" s="25"/>
      <c r="X24" s="25"/>
      <c r="Y24" s="107"/>
      <c r="Z24" s="149"/>
      <c r="AA24" s="86"/>
      <c r="AB24" s="86"/>
      <c r="AC24" s="87"/>
      <c r="AD24" s="87"/>
      <c r="AE24" s="27"/>
      <c r="AF24" s="98"/>
      <c r="AK24" s="100"/>
    </row>
    <row r="25" spans="10:37" s="15" customFormat="1" ht="23.25" customHeight="1">
      <c r="J25" s="2"/>
      <c r="K25" s="2"/>
      <c r="L25" s="16"/>
      <c r="M25" s="16"/>
      <c r="N25" s="101" t="s">
        <v>269</v>
      </c>
      <c r="O25" s="102" t="s">
        <v>272</v>
      </c>
      <c r="P25" s="102" t="s">
        <v>272</v>
      </c>
      <c r="Q25" s="103">
        <v>43132</v>
      </c>
      <c r="R25" s="103">
        <v>43133</v>
      </c>
      <c r="S25" s="104" t="s">
        <v>271</v>
      </c>
      <c r="T25" s="105"/>
      <c r="U25" s="26"/>
      <c r="V25" s="26"/>
      <c r="W25" s="25"/>
      <c r="X25" s="25"/>
      <c r="Y25" s="107"/>
      <c r="Z25" s="149"/>
      <c r="AA25" s="86"/>
      <c r="AB25" s="86"/>
      <c r="AC25" s="87"/>
      <c r="AD25" s="87"/>
      <c r="AE25" s="27"/>
      <c r="AF25" s="98"/>
      <c r="AK25" s="100"/>
    </row>
    <row r="26" spans="10:37" s="15" customFormat="1" ht="23.25">
      <c r="J26" s="2"/>
      <c r="K26" s="2"/>
      <c r="L26" s="16"/>
      <c r="M26" s="16"/>
      <c r="N26" s="101" t="s">
        <v>273</v>
      </c>
      <c r="O26" s="102" t="s">
        <v>274</v>
      </c>
      <c r="P26" s="102" t="s">
        <v>274</v>
      </c>
      <c r="Q26" s="103">
        <v>43112</v>
      </c>
      <c r="R26" s="103">
        <v>43115</v>
      </c>
      <c r="S26" s="104" t="s">
        <v>267</v>
      </c>
      <c r="T26" s="105"/>
      <c r="U26" s="26"/>
      <c r="V26" s="26"/>
      <c r="W26" s="25"/>
      <c r="X26" s="25"/>
      <c r="Y26" s="107"/>
      <c r="Z26" s="149"/>
      <c r="AA26" s="86"/>
      <c r="AB26" s="86"/>
      <c r="AC26" s="87"/>
      <c r="AD26" s="87"/>
      <c r="AE26" s="27"/>
      <c r="AF26" s="98"/>
      <c r="AK26" s="100"/>
    </row>
    <row r="27" spans="10:37" s="15" customFormat="1" ht="23.25" customHeight="1">
      <c r="J27" s="2"/>
      <c r="K27" s="2"/>
      <c r="L27" s="16"/>
      <c r="M27" s="16"/>
      <c r="N27" s="101" t="s">
        <v>273</v>
      </c>
      <c r="O27" s="102" t="s">
        <v>274</v>
      </c>
      <c r="P27" s="102" t="s">
        <v>274</v>
      </c>
      <c r="Q27" s="103">
        <v>43112</v>
      </c>
      <c r="R27" s="103">
        <v>43115</v>
      </c>
      <c r="S27" s="104" t="s">
        <v>268</v>
      </c>
      <c r="T27" s="105"/>
      <c r="U27" s="26"/>
      <c r="V27" s="26"/>
      <c r="W27" s="25"/>
      <c r="X27" s="25"/>
      <c r="Y27" s="107"/>
      <c r="Z27" s="149"/>
      <c r="AA27" s="86"/>
      <c r="AB27" s="86"/>
      <c r="AC27" s="87"/>
      <c r="AD27" s="87"/>
      <c r="AE27" s="27"/>
      <c r="AF27" s="98"/>
      <c r="AK27" s="100"/>
    </row>
    <row r="28" spans="10:37" s="15" customFormat="1" ht="23.25" customHeight="1">
      <c r="J28" s="2"/>
      <c r="K28" s="2"/>
      <c r="L28" s="16"/>
      <c r="M28" s="16"/>
      <c r="N28" s="101" t="s">
        <v>273</v>
      </c>
      <c r="O28" s="102" t="s">
        <v>275</v>
      </c>
      <c r="P28" s="102" t="s">
        <v>275</v>
      </c>
      <c r="Q28" s="103">
        <v>43133</v>
      </c>
      <c r="R28" s="103">
        <v>43145</v>
      </c>
      <c r="S28" s="104" t="s">
        <v>267</v>
      </c>
      <c r="T28" s="105"/>
      <c r="U28" s="26"/>
      <c r="V28" s="26"/>
      <c r="W28" s="25"/>
      <c r="X28" s="25"/>
      <c r="Y28" s="107"/>
      <c r="Z28" s="149"/>
      <c r="AA28" s="86"/>
      <c r="AB28" s="86"/>
      <c r="AC28" s="87"/>
      <c r="AD28" s="87"/>
      <c r="AE28" s="27"/>
      <c r="AF28" s="98"/>
      <c r="AK28" s="100"/>
    </row>
    <row r="29" spans="10:37" s="15" customFormat="1" ht="23.25">
      <c r="J29" s="2"/>
      <c r="K29" s="2"/>
      <c r="L29" s="16"/>
      <c r="M29" s="16"/>
      <c r="N29" s="101" t="s">
        <v>273</v>
      </c>
      <c r="O29" s="102" t="s">
        <v>275</v>
      </c>
      <c r="P29" s="102" t="s">
        <v>275</v>
      </c>
      <c r="Q29" s="103">
        <v>43133</v>
      </c>
      <c r="R29" s="103">
        <v>43145</v>
      </c>
      <c r="S29" s="104" t="s">
        <v>268</v>
      </c>
      <c r="T29" s="105"/>
      <c r="U29" s="26"/>
      <c r="V29" s="26"/>
      <c r="W29" s="25"/>
      <c r="X29" s="25"/>
      <c r="Y29" s="107"/>
      <c r="Z29" s="149"/>
      <c r="AA29" s="86"/>
      <c r="AB29" s="86"/>
      <c r="AC29" s="87"/>
      <c r="AD29" s="87"/>
      <c r="AE29" s="27"/>
      <c r="AF29" s="98"/>
      <c r="AK29" s="100"/>
    </row>
    <row r="30" spans="10:37" s="15" customFormat="1" ht="23.25">
      <c r="J30" s="2"/>
      <c r="K30" s="2"/>
      <c r="L30" s="16"/>
      <c r="M30" s="16"/>
      <c r="N30" s="101" t="s">
        <v>273</v>
      </c>
      <c r="O30" s="102" t="s">
        <v>276</v>
      </c>
      <c r="P30" s="102" t="s">
        <v>276</v>
      </c>
      <c r="Q30" s="103">
        <v>43137</v>
      </c>
      <c r="R30" s="103">
        <v>43138</v>
      </c>
      <c r="S30" s="104" t="s">
        <v>267</v>
      </c>
      <c r="T30" s="110"/>
      <c r="U30" s="23"/>
      <c r="V30" s="23"/>
      <c r="W30" s="25"/>
      <c r="X30" s="25"/>
      <c r="Y30" s="107"/>
      <c r="Z30" s="149"/>
      <c r="AA30" s="86"/>
      <c r="AB30" s="86"/>
      <c r="AC30" s="87"/>
      <c r="AD30" s="87"/>
      <c r="AE30" s="27"/>
      <c r="AF30" s="98"/>
      <c r="AK30" s="100"/>
    </row>
    <row r="31" spans="10:37" s="15" customFormat="1" ht="23.25">
      <c r="J31" s="2"/>
      <c r="K31" s="2"/>
      <c r="L31" s="16"/>
      <c r="M31" s="16"/>
      <c r="N31" s="101" t="s">
        <v>273</v>
      </c>
      <c r="O31" s="102" t="s">
        <v>276</v>
      </c>
      <c r="P31" s="102" t="s">
        <v>276</v>
      </c>
      <c r="Q31" s="103">
        <v>43137</v>
      </c>
      <c r="R31" s="103">
        <v>43138</v>
      </c>
      <c r="S31" s="104" t="s">
        <v>268</v>
      </c>
      <c r="T31" s="105"/>
      <c r="U31" s="26"/>
      <c r="V31" s="26"/>
      <c r="W31" s="25"/>
      <c r="X31" s="25"/>
      <c r="Y31" s="107"/>
      <c r="Z31" s="149"/>
      <c r="AA31" s="86"/>
      <c r="AB31" s="86"/>
      <c r="AC31" s="87"/>
      <c r="AD31" s="87"/>
      <c r="AE31" s="27"/>
      <c r="AF31" s="98"/>
      <c r="AK31" s="100"/>
    </row>
    <row r="32" spans="10:37" s="15" customFormat="1" ht="26.25" customHeight="1">
      <c r="J32" s="2"/>
      <c r="K32" s="2"/>
      <c r="L32" s="16"/>
      <c r="M32" s="16"/>
      <c r="N32" s="101" t="s">
        <v>273</v>
      </c>
      <c r="O32" s="102" t="s">
        <v>277</v>
      </c>
      <c r="P32" s="102" t="s">
        <v>277</v>
      </c>
      <c r="Q32" s="103">
        <v>43145</v>
      </c>
      <c r="R32" s="103">
        <v>43151</v>
      </c>
      <c r="S32" s="104" t="s">
        <v>267</v>
      </c>
      <c r="T32" s="105"/>
      <c r="U32" s="26"/>
      <c r="V32" s="26"/>
      <c r="W32" s="25"/>
      <c r="X32" s="25"/>
      <c r="Y32" s="107"/>
      <c r="Z32" s="149"/>
      <c r="AA32" s="86"/>
      <c r="AB32" s="86"/>
      <c r="AC32" s="87"/>
      <c r="AD32" s="87"/>
      <c r="AE32" s="27"/>
      <c r="AF32" s="98"/>
      <c r="AK32" s="100"/>
    </row>
    <row r="33" spans="10:37" s="15" customFormat="1" ht="26.25" customHeight="1">
      <c r="J33" s="2"/>
      <c r="K33" s="2"/>
      <c r="L33" s="16"/>
      <c r="M33" s="16"/>
      <c r="N33" s="101" t="s">
        <v>273</v>
      </c>
      <c r="O33" s="102" t="s">
        <v>277</v>
      </c>
      <c r="P33" s="102" t="s">
        <v>277</v>
      </c>
      <c r="Q33" s="103">
        <v>43145</v>
      </c>
      <c r="R33" s="103">
        <v>43151</v>
      </c>
      <c r="S33" s="104" t="s">
        <v>268</v>
      </c>
      <c r="T33" s="105"/>
      <c r="U33" s="26"/>
      <c r="V33" s="26"/>
      <c r="W33" s="25"/>
      <c r="X33" s="25"/>
      <c r="Y33" s="107"/>
      <c r="Z33" s="149"/>
      <c r="AA33" s="86"/>
      <c r="AB33" s="86"/>
      <c r="AC33" s="87"/>
      <c r="AD33" s="87"/>
      <c r="AE33" s="27"/>
      <c r="AF33" s="98"/>
      <c r="AK33" s="100"/>
    </row>
    <row r="34" spans="10:37" s="15" customFormat="1" ht="23.25">
      <c r="J34" s="2"/>
      <c r="K34" s="2"/>
      <c r="L34" s="16"/>
      <c r="M34" s="16"/>
      <c r="N34" s="101" t="s">
        <v>273</v>
      </c>
      <c r="O34" s="102" t="s">
        <v>278</v>
      </c>
      <c r="P34" s="102" t="s">
        <v>278</v>
      </c>
      <c r="Q34" s="103">
        <v>43147</v>
      </c>
      <c r="R34" s="103">
        <v>43151</v>
      </c>
      <c r="S34" s="104" t="s">
        <v>267</v>
      </c>
      <c r="T34" s="105"/>
      <c r="U34" s="26"/>
      <c r="V34" s="26"/>
      <c r="W34" s="25"/>
      <c r="X34" s="25"/>
      <c r="Y34" s="107"/>
      <c r="Z34" s="109"/>
      <c r="AA34" s="88"/>
      <c r="AB34" s="88"/>
      <c r="AC34" s="46"/>
      <c r="AD34" s="46"/>
      <c r="AE34" s="27"/>
      <c r="AF34" s="98"/>
      <c r="AK34" s="100"/>
    </row>
    <row r="35" spans="10:37" s="15" customFormat="1" ht="23.25">
      <c r="J35" s="2"/>
      <c r="K35" s="2"/>
      <c r="L35" s="16"/>
      <c r="M35" s="16"/>
      <c r="N35" s="101" t="s">
        <v>273</v>
      </c>
      <c r="O35" s="102" t="s">
        <v>278</v>
      </c>
      <c r="P35" s="102" t="s">
        <v>278</v>
      </c>
      <c r="Q35" s="103">
        <v>43147</v>
      </c>
      <c r="R35" s="103">
        <v>43151</v>
      </c>
      <c r="S35" s="104" t="s">
        <v>268</v>
      </c>
      <c r="T35" s="105"/>
      <c r="U35" s="26"/>
      <c r="V35" s="26"/>
      <c r="W35" s="25"/>
      <c r="X35" s="25"/>
      <c r="Y35" s="107"/>
      <c r="Z35" s="109"/>
      <c r="AA35" s="88"/>
      <c r="AB35" s="88"/>
      <c r="AC35" s="46"/>
      <c r="AD35" s="46"/>
      <c r="AE35" s="27"/>
      <c r="AF35" s="98"/>
      <c r="AK35" s="100"/>
    </row>
    <row r="36" spans="10:37" s="15" customFormat="1" ht="23.25">
      <c r="J36" s="2"/>
      <c r="K36" s="2"/>
      <c r="L36" s="16"/>
      <c r="M36" s="16"/>
      <c r="N36" s="101" t="s">
        <v>273</v>
      </c>
      <c r="O36" s="102" t="s">
        <v>279</v>
      </c>
      <c r="P36" s="102" t="s">
        <v>279</v>
      </c>
      <c r="Q36" s="103">
        <v>43147</v>
      </c>
      <c r="R36" s="103">
        <v>43151</v>
      </c>
      <c r="S36" s="104" t="s">
        <v>267</v>
      </c>
      <c r="T36" s="105"/>
      <c r="U36" s="26"/>
      <c r="V36" s="26"/>
      <c r="W36" s="25"/>
      <c r="X36" s="25"/>
      <c r="Y36" s="107"/>
      <c r="Z36" s="109"/>
      <c r="AA36" s="88"/>
      <c r="AB36" s="88"/>
      <c r="AC36" s="46"/>
      <c r="AD36" s="46"/>
      <c r="AE36" s="27"/>
      <c r="AF36" s="98"/>
      <c r="AK36" s="100"/>
    </row>
    <row r="37" spans="10:37" s="15" customFormat="1" ht="23.25">
      <c r="J37" s="2"/>
      <c r="K37" s="2"/>
      <c r="L37" s="16"/>
      <c r="M37" s="16"/>
      <c r="N37" s="101" t="s">
        <v>273</v>
      </c>
      <c r="O37" s="102" t="s">
        <v>279</v>
      </c>
      <c r="P37" s="102" t="s">
        <v>279</v>
      </c>
      <c r="Q37" s="103">
        <v>43147</v>
      </c>
      <c r="R37" s="103">
        <v>43151</v>
      </c>
      <c r="S37" s="104" t="s">
        <v>268</v>
      </c>
      <c r="T37" s="105"/>
      <c r="U37" s="26"/>
      <c r="V37" s="26"/>
      <c r="W37" s="25"/>
      <c r="X37" s="25"/>
      <c r="Y37" s="107"/>
      <c r="Z37" s="109"/>
      <c r="AA37" s="88"/>
      <c r="AB37" s="88"/>
      <c r="AC37" s="46"/>
      <c r="AD37" s="46"/>
      <c r="AE37" s="27"/>
      <c r="AF37" s="98"/>
      <c r="AK37" s="100"/>
    </row>
    <row r="38" spans="10:37" s="15" customFormat="1" ht="23.25">
      <c r="J38" s="2"/>
      <c r="K38" s="2"/>
      <c r="L38" s="16"/>
      <c r="M38" s="16"/>
      <c r="N38" s="101" t="s">
        <v>273</v>
      </c>
      <c r="O38" s="102" t="s">
        <v>280</v>
      </c>
      <c r="P38" s="102" t="s">
        <v>280</v>
      </c>
      <c r="Q38" s="103">
        <v>43158</v>
      </c>
      <c r="R38" s="103">
        <v>43165</v>
      </c>
      <c r="S38" s="104" t="s">
        <v>267</v>
      </c>
      <c r="T38" s="105"/>
      <c r="U38" s="26"/>
      <c r="V38" s="26"/>
      <c r="W38" s="25"/>
      <c r="X38" s="25"/>
      <c r="Y38" s="107"/>
      <c r="Z38" s="109"/>
      <c r="AA38" s="88"/>
      <c r="AB38" s="88"/>
      <c r="AC38" s="46"/>
      <c r="AD38" s="46"/>
      <c r="AE38" s="27"/>
      <c r="AF38" s="98"/>
      <c r="AK38" s="100"/>
    </row>
    <row r="39" spans="10:37" s="15" customFormat="1" ht="23.25">
      <c r="J39" s="2"/>
      <c r="K39" s="2"/>
      <c r="L39" s="16"/>
      <c r="M39" s="16"/>
      <c r="N39" s="101" t="s">
        <v>273</v>
      </c>
      <c r="O39" s="102" t="s">
        <v>280</v>
      </c>
      <c r="P39" s="102" t="s">
        <v>280</v>
      </c>
      <c r="Q39" s="103">
        <v>43158</v>
      </c>
      <c r="R39" s="103">
        <v>43165</v>
      </c>
      <c r="S39" s="104" t="s">
        <v>268</v>
      </c>
      <c r="T39" s="105"/>
      <c r="U39" s="26"/>
      <c r="V39" s="26"/>
      <c r="W39" s="25"/>
      <c r="X39" s="25"/>
      <c r="Y39" s="107"/>
      <c r="Z39" s="109"/>
      <c r="AA39" s="88"/>
      <c r="AB39" s="88"/>
      <c r="AC39" s="46"/>
      <c r="AD39" s="46"/>
      <c r="AE39" s="27"/>
      <c r="AF39" s="98"/>
      <c r="AK39" s="100"/>
    </row>
    <row r="40" spans="10:37" s="15" customFormat="1" ht="23.25">
      <c r="J40" s="2"/>
      <c r="K40" s="2"/>
      <c r="L40" s="16"/>
      <c r="M40" s="16"/>
      <c r="N40" s="101" t="s">
        <v>273</v>
      </c>
      <c r="O40" s="102" t="s">
        <v>281</v>
      </c>
      <c r="P40" s="102" t="s">
        <v>281</v>
      </c>
      <c r="Q40" s="103">
        <v>43159</v>
      </c>
      <c r="R40" s="103">
        <v>43164</v>
      </c>
      <c r="S40" s="104" t="s">
        <v>267</v>
      </c>
      <c r="T40" s="105"/>
      <c r="U40" s="26"/>
      <c r="V40" s="26"/>
      <c r="W40" s="25"/>
      <c r="X40" s="25"/>
      <c r="Y40" s="107"/>
      <c r="Z40" s="109"/>
      <c r="AA40" s="88"/>
      <c r="AB40" s="88"/>
      <c r="AC40" s="46"/>
      <c r="AD40" s="46"/>
      <c r="AE40" s="27"/>
      <c r="AF40" s="98"/>
      <c r="AK40" s="100"/>
    </row>
    <row r="41" spans="10:37" s="15" customFormat="1" ht="23.25">
      <c r="J41" s="2"/>
      <c r="K41" s="2"/>
      <c r="L41" s="16"/>
      <c r="M41" s="16"/>
      <c r="N41" s="101" t="s">
        <v>273</v>
      </c>
      <c r="O41" s="102" t="s">
        <v>281</v>
      </c>
      <c r="P41" s="102" t="s">
        <v>281</v>
      </c>
      <c r="Q41" s="103">
        <v>43159</v>
      </c>
      <c r="R41" s="103">
        <v>43164</v>
      </c>
      <c r="S41" s="104" t="s">
        <v>268</v>
      </c>
      <c r="T41" s="105"/>
      <c r="U41" s="26"/>
      <c r="V41" s="26"/>
      <c r="W41" s="25"/>
      <c r="X41" s="25"/>
      <c r="Y41" s="107"/>
      <c r="Z41" s="109"/>
      <c r="AA41" s="88"/>
      <c r="AB41" s="88"/>
      <c r="AC41" s="46"/>
      <c r="AD41" s="46"/>
      <c r="AE41" s="27"/>
      <c r="AF41" s="98"/>
      <c r="AK41" s="100"/>
    </row>
    <row r="42" spans="10:37" s="15" customFormat="1" ht="23.25">
      <c r="J42" s="2"/>
      <c r="K42" s="2"/>
      <c r="L42" s="16"/>
      <c r="M42" s="16"/>
      <c r="N42" s="101" t="s">
        <v>273</v>
      </c>
      <c r="O42" s="102" t="s">
        <v>282</v>
      </c>
      <c r="P42" s="102" t="s">
        <v>282</v>
      </c>
      <c r="Q42" s="103">
        <v>43157</v>
      </c>
      <c r="R42" s="103">
        <v>43164</v>
      </c>
      <c r="S42" s="104" t="s">
        <v>267</v>
      </c>
      <c r="T42" s="105"/>
      <c r="U42" s="26"/>
      <c r="V42" s="26"/>
      <c r="W42" s="25"/>
      <c r="X42" s="25"/>
      <c r="Y42" s="107"/>
      <c r="Z42" s="109"/>
      <c r="AA42" s="88"/>
      <c r="AB42" s="88"/>
      <c r="AC42" s="46"/>
      <c r="AD42" s="46"/>
      <c r="AE42" s="27"/>
      <c r="AF42" s="98"/>
      <c r="AK42" s="100"/>
    </row>
    <row r="43" spans="10:37" s="15" customFormat="1" ht="23.25">
      <c r="J43" s="2"/>
      <c r="K43" s="2"/>
      <c r="L43" s="16"/>
      <c r="M43" s="16"/>
      <c r="N43" s="101" t="s">
        <v>273</v>
      </c>
      <c r="O43" s="102" t="s">
        <v>282</v>
      </c>
      <c r="P43" s="102" t="s">
        <v>282</v>
      </c>
      <c r="Q43" s="103">
        <v>43157</v>
      </c>
      <c r="R43" s="103">
        <v>43164</v>
      </c>
      <c r="S43" s="104" t="s">
        <v>268</v>
      </c>
      <c r="T43" s="105"/>
      <c r="U43" s="26"/>
      <c r="V43" s="26"/>
      <c r="W43" s="25"/>
      <c r="X43" s="25"/>
      <c r="Y43" s="107"/>
      <c r="Z43" s="109"/>
      <c r="AA43" s="88"/>
      <c r="AB43" s="88"/>
      <c r="AC43" s="46"/>
      <c r="AD43" s="46"/>
      <c r="AE43" s="27"/>
      <c r="AF43" s="98"/>
      <c r="AK43" s="100"/>
    </row>
    <row r="44" spans="10:37" s="15" customFormat="1" ht="23.25">
      <c r="J44" s="2"/>
      <c r="K44" s="2"/>
      <c r="L44" s="16"/>
      <c r="M44" s="16"/>
      <c r="N44" s="101" t="s">
        <v>273</v>
      </c>
      <c r="O44" s="102" t="s">
        <v>283</v>
      </c>
      <c r="P44" s="102" t="s">
        <v>283</v>
      </c>
      <c r="Q44" s="103">
        <v>43161</v>
      </c>
      <c r="R44" s="103">
        <v>43164</v>
      </c>
      <c r="S44" s="104" t="s">
        <v>267</v>
      </c>
      <c r="T44" s="105"/>
      <c r="U44" s="26"/>
      <c r="V44" s="26"/>
      <c r="W44" s="25"/>
      <c r="X44" s="25"/>
      <c r="Y44" s="107"/>
      <c r="Z44" s="109"/>
      <c r="AA44" s="88"/>
      <c r="AB44" s="88"/>
      <c r="AC44" s="46"/>
      <c r="AD44" s="46"/>
      <c r="AE44" s="27"/>
      <c r="AF44" s="98"/>
      <c r="AK44" s="100"/>
    </row>
    <row r="45" spans="10:37" s="15" customFormat="1" ht="23.25">
      <c r="J45" s="2"/>
      <c r="K45" s="2"/>
      <c r="L45" s="16"/>
      <c r="M45" s="16"/>
      <c r="N45" s="101" t="s">
        <v>273</v>
      </c>
      <c r="O45" s="102" t="s">
        <v>283</v>
      </c>
      <c r="P45" s="102" t="s">
        <v>283</v>
      </c>
      <c r="Q45" s="103">
        <v>43161</v>
      </c>
      <c r="R45" s="103">
        <v>43164</v>
      </c>
      <c r="S45" s="104" t="s">
        <v>268</v>
      </c>
      <c r="T45" s="105"/>
      <c r="U45" s="26"/>
      <c r="V45" s="26"/>
      <c r="W45" s="25"/>
      <c r="X45" s="25"/>
      <c r="Y45" s="107"/>
      <c r="Z45" s="109"/>
      <c r="AA45" s="88"/>
      <c r="AB45" s="88"/>
      <c r="AC45" s="46"/>
      <c r="AD45" s="46"/>
      <c r="AE45" s="27"/>
      <c r="AF45" s="98"/>
      <c r="AK45" s="100"/>
    </row>
    <row r="46" spans="10:37" s="15" customFormat="1" ht="23.25">
      <c r="J46" s="2"/>
      <c r="K46" s="2"/>
      <c r="L46" s="16"/>
      <c r="M46" s="16"/>
      <c r="N46" s="101" t="s">
        <v>284</v>
      </c>
      <c r="O46" s="102" t="s">
        <v>285</v>
      </c>
      <c r="P46" s="102" t="s">
        <v>285</v>
      </c>
      <c r="Q46" s="103">
        <v>43143</v>
      </c>
      <c r="R46" s="103">
        <v>43158</v>
      </c>
      <c r="S46" s="104" t="s">
        <v>267</v>
      </c>
      <c r="T46" s="105"/>
      <c r="U46" s="26"/>
      <c r="V46" s="26"/>
      <c r="W46" s="25"/>
      <c r="X46" s="25"/>
      <c r="Y46" s="107"/>
      <c r="Z46" s="109"/>
      <c r="AA46" s="88"/>
      <c r="AB46" s="88"/>
      <c r="AC46" s="46"/>
      <c r="AD46" s="46"/>
      <c r="AE46" s="27"/>
      <c r="AF46" s="98"/>
      <c r="AK46" s="100"/>
    </row>
    <row r="47" spans="10:37" s="15" customFormat="1" ht="23.25">
      <c r="J47" s="2"/>
      <c r="K47" s="2"/>
      <c r="L47" s="16"/>
      <c r="M47" s="16"/>
      <c r="N47" s="101" t="s">
        <v>284</v>
      </c>
      <c r="O47" s="102" t="s">
        <v>285</v>
      </c>
      <c r="P47" s="102" t="s">
        <v>285</v>
      </c>
      <c r="Q47" s="103">
        <v>43143</v>
      </c>
      <c r="R47" s="103">
        <v>43158</v>
      </c>
      <c r="S47" s="104" t="s">
        <v>268</v>
      </c>
      <c r="T47" s="105"/>
      <c r="U47" s="26"/>
      <c r="V47" s="26"/>
      <c r="W47" s="25"/>
      <c r="X47" s="25"/>
      <c r="Y47" s="107"/>
      <c r="Z47" s="109"/>
      <c r="AA47" s="88"/>
      <c r="AB47" s="88"/>
      <c r="AC47" s="46"/>
      <c r="AD47" s="46"/>
      <c r="AE47" s="27"/>
      <c r="AF47" s="98"/>
      <c r="AK47" s="100"/>
    </row>
    <row r="48" spans="10:37" s="15" customFormat="1" ht="23.25">
      <c r="J48" s="2"/>
      <c r="K48" s="2"/>
      <c r="L48" s="16"/>
      <c r="M48" s="16"/>
      <c r="N48" s="101" t="s">
        <v>284</v>
      </c>
      <c r="O48" s="102" t="s">
        <v>286</v>
      </c>
      <c r="P48" s="102" t="s">
        <v>286</v>
      </c>
      <c r="Q48" s="103">
        <v>43153</v>
      </c>
      <c r="R48" s="103">
        <v>43158</v>
      </c>
      <c r="S48" s="104" t="s">
        <v>267</v>
      </c>
      <c r="T48" s="105"/>
      <c r="U48" s="26"/>
      <c r="V48" s="26"/>
      <c r="W48" s="25"/>
      <c r="X48" s="25"/>
      <c r="Y48" s="107"/>
      <c r="Z48" s="109"/>
      <c r="AA48" s="88"/>
      <c r="AB48" s="88"/>
      <c r="AC48" s="46"/>
      <c r="AD48" s="46"/>
      <c r="AE48" s="27"/>
      <c r="AF48" s="98"/>
      <c r="AK48" s="100"/>
    </row>
    <row r="49" spans="10:37" s="15" customFormat="1" ht="23.25">
      <c r="J49" s="2"/>
      <c r="K49" s="2"/>
      <c r="L49" s="16"/>
      <c r="M49" s="16"/>
      <c r="N49" s="101" t="s">
        <v>284</v>
      </c>
      <c r="O49" s="102" t="s">
        <v>286</v>
      </c>
      <c r="P49" s="102" t="s">
        <v>286</v>
      </c>
      <c r="Q49" s="103">
        <v>43153</v>
      </c>
      <c r="R49" s="103">
        <v>43158</v>
      </c>
      <c r="S49" s="104" t="s">
        <v>268</v>
      </c>
      <c r="T49" s="105"/>
      <c r="U49" s="26"/>
      <c r="V49" s="26"/>
      <c r="W49" s="25"/>
      <c r="X49" s="25"/>
      <c r="Y49" s="107"/>
      <c r="Z49" s="109"/>
      <c r="AA49" s="88"/>
      <c r="AB49" s="88"/>
      <c r="AC49" s="46"/>
      <c r="AD49" s="46"/>
      <c r="AE49" s="27"/>
      <c r="AF49" s="98"/>
      <c r="AK49" s="100"/>
    </row>
    <row r="50" spans="10:37" s="15" customFormat="1" ht="23.25">
      <c r="J50" s="2"/>
      <c r="K50" s="2"/>
      <c r="L50" s="16"/>
      <c r="M50" s="16"/>
      <c r="N50" s="101" t="s">
        <v>284</v>
      </c>
      <c r="O50" s="102" t="s">
        <v>287</v>
      </c>
      <c r="P50" s="102" t="s">
        <v>287</v>
      </c>
      <c r="Q50" s="103">
        <v>43161</v>
      </c>
      <c r="R50" s="103">
        <v>43161</v>
      </c>
      <c r="S50" s="104" t="s">
        <v>267</v>
      </c>
      <c r="T50" s="105"/>
      <c r="U50" s="26"/>
      <c r="V50" s="26"/>
      <c r="W50" s="25"/>
      <c r="X50" s="25"/>
      <c r="Y50" s="107"/>
      <c r="Z50" s="105"/>
      <c r="AA50" s="36"/>
      <c r="AB50" s="36"/>
      <c r="AC50" s="46"/>
      <c r="AD50" s="46"/>
      <c r="AE50" s="27"/>
      <c r="AF50" s="98"/>
      <c r="AK50" s="100"/>
    </row>
    <row r="51" spans="10:37" s="15" customFormat="1" ht="23.25">
      <c r="J51" s="2"/>
      <c r="K51" s="2"/>
      <c r="L51" s="16"/>
      <c r="M51" s="16"/>
      <c r="N51" s="101" t="s">
        <v>284</v>
      </c>
      <c r="O51" s="102" t="s">
        <v>287</v>
      </c>
      <c r="P51" s="102" t="s">
        <v>287</v>
      </c>
      <c r="Q51" s="103">
        <v>43161</v>
      </c>
      <c r="R51" s="103">
        <v>43161</v>
      </c>
      <c r="S51" s="104" t="s">
        <v>268</v>
      </c>
      <c r="T51" s="105"/>
      <c r="U51" s="26"/>
      <c r="V51" s="26"/>
      <c r="W51" s="25"/>
      <c r="X51" s="25"/>
      <c r="Y51" s="107"/>
      <c r="Z51" s="109"/>
      <c r="AA51" s="88"/>
      <c r="AB51" s="88"/>
      <c r="AC51" s="46"/>
      <c r="AD51" s="46"/>
      <c r="AE51" s="27"/>
      <c r="AF51" s="98"/>
      <c r="AK51" s="100"/>
    </row>
    <row r="52" spans="10:37" s="15" customFormat="1" ht="23.25">
      <c r="J52" s="2"/>
      <c r="K52" s="2"/>
      <c r="L52" s="16"/>
      <c r="M52" s="16"/>
      <c r="N52" s="101" t="s">
        <v>288</v>
      </c>
      <c r="O52" s="102" t="s">
        <v>289</v>
      </c>
      <c r="P52" s="102" t="s">
        <v>289</v>
      </c>
      <c r="Q52" s="103">
        <v>43145</v>
      </c>
      <c r="R52" s="103">
        <v>43145</v>
      </c>
      <c r="S52" s="104" t="s">
        <v>267</v>
      </c>
      <c r="T52" s="105"/>
      <c r="U52" s="26"/>
      <c r="V52" s="26"/>
      <c r="W52" s="25"/>
      <c r="X52" s="25"/>
      <c r="Y52" s="107"/>
      <c r="Z52" s="109"/>
      <c r="AA52" s="88"/>
      <c r="AB52" s="88"/>
      <c r="AC52" s="46"/>
      <c r="AD52" s="46"/>
      <c r="AE52" s="27"/>
      <c r="AF52" s="98"/>
      <c r="AK52" s="100"/>
    </row>
    <row r="53" spans="10:37" s="15" customFormat="1" ht="23.25">
      <c r="J53" s="2"/>
      <c r="K53" s="2"/>
      <c r="L53" s="16"/>
      <c r="M53" s="16"/>
      <c r="N53" s="101" t="s">
        <v>288</v>
      </c>
      <c r="O53" s="102" t="s">
        <v>289</v>
      </c>
      <c r="P53" s="102" t="s">
        <v>289</v>
      </c>
      <c r="Q53" s="103">
        <v>43145</v>
      </c>
      <c r="R53" s="103">
        <v>43145</v>
      </c>
      <c r="S53" s="104" t="s">
        <v>268</v>
      </c>
      <c r="T53" s="105"/>
      <c r="U53" s="26"/>
      <c r="V53" s="26"/>
      <c r="W53" s="25"/>
      <c r="X53" s="25"/>
      <c r="Y53" s="107"/>
      <c r="Z53" s="109"/>
      <c r="AA53" s="88"/>
      <c r="AB53" s="88"/>
      <c r="AC53" s="46"/>
      <c r="AD53" s="46"/>
      <c r="AE53" s="27"/>
      <c r="AF53" s="98"/>
      <c r="AK53" s="100"/>
    </row>
    <row r="54" spans="10:37" s="15" customFormat="1" ht="26.25" customHeight="1">
      <c r="J54" s="2"/>
      <c r="K54" s="2"/>
      <c r="L54" s="16"/>
      <c r="M54" s="16"/>
      <c r="N54" s="101" t="s">
        <v>288</v>
      </c>
      <c r="O54" s="102" t="s">
        <v>290</v>
      </c>
      <c r="P54" s="102" t="s">
        <v>290</v>
      </c>
      <c r="Q54" s="103">
        <v>43146</v>
      </c>
      <c r="R54" s="103">
        <v>43150</v>
      </c>
      <c r="S54" s="104" t="s">
        <v>267</v>
      </c>
      <c r="T54" s="105"/>
      <c r="U54" s="26"/>
      <c r="V54" s="26"/>
      <c r="W54" s="25"/>
      <c r="X54" s="25"/>
      <c r="Y54" s="107"/>
      <c r="Z54" s="109"/>
      <c r="AA54" s="88"/>
      <c r="AB54" s="88"/>
      <c r="AC54" s="46"/>
      <c r="AD54" s="46"/>
      <c r="AE54" s="27"/>
      <c r="AF54" s="98"/>
      <c r="AK54" s="100"/>
    </row>
    <row r="55" spans="10:37" s="15" customFormat="1" ht="23.25">
      <c r="J55" s="2"/>
      <c r="K55" s="2"/>
      <c r="L55" s="16"/>
      <c r="M55" s="16"/>
      <c r="N55" s="101" t="s">
        <v>288</v>
      </c>
      <c r="O55" s="102" t="s">
        <v>290</v>
      </c>
      <c r="P55" s="102" t="s">
        <v>290</v>
      </c>
      <c r="Q55" s="103">
        <v>43146</v>
      </c>
      <c r="R55" s="103">
        <v>43150</v>
      </c>
      <c r="S55" s="104" t="s">
        <v>268</v>
      </c>
      <c r="T55" s="105"/>
      <c r="U55" s="26"/>
      <c r="V55" s="26"/>
      <c r="W55" s="25"/>
      <c r="X55" s="25"/>
      <c r="Y55" s="107"/>
      <c r="Z55" s="109"/>
      <c r="AA55" s="88"/>
      <c r="AB55" s="88"/>
      <c r="AC55" s="46"/>
      <c r="AD55" s="46"/>
      <c r="AE55" s="27"/>
      <c r="AF55" s="98"/>
      <c r="AK55" s="100"/>
    </row>
    <row r="56" spans="10:37" s="15" customFormat="1" ht="23.25">
      <c r="J56" s="2"/>
      <c r="K56" s="2"/>
      <c r="L56" s="16"/>
      <c r="M56" s="16"/>
      <c r="N56" s="101" t="s">
        <v>288</v>
      </c>
      <c r="O56" s="102" t="s">
        <v>291</v>
      </c>
      <c r="P56" s="102" t="s">
        <v>291</v>
      </c>
      <c r="Q56" s="103">
        <v>43147</v>
      </c>
      <c r="R56" s="103">
        <v>43153</v>
      </c>
      <c r="S56" s="104" t="s">
        <v>267</v>
      </c>
      <c r="T56" s="105"/>
      <c r="U56" s="26"/>
      <c r="V56" s="26"/>
      <c r="W56" s="25"/>
      <c r="X56" s="25"/>
      <c r="Y56" s="107"/>
      <c r="Z56" s="109"/>
      <c r="AA56" s="88"/>
      <c r="AB56" s="88"/>
      <c r="AC56" s="46"/>
      <c r="AD56" s="46"/>
      <c r="AE56" s="27"/>
      <c r="AF56" s="98"/>
      <c r="AK56" s="100"/>
    </row>
    <row r="57" spans="10:37" s="15" customFormat="1" ht="23.25">
      <c r="J57" s="2"/>
      <c r="K57" s="2"/>
      <c r="L57" s="16"/>
      <c r="M57" s="16"/>
      <c r="N57" s="101" t="s">
        <v>288</v>
      </c>
      <c r="O57" s="102" t="s">
        <v>292</v>
      </c>
      <c r="P57" s="102" t="s">
        <v>292</v>
      </c>
      <c r="Q57" s="103">
        <v>43125</v>
      </c>
      <c r="R57" s="103">
        <v>43125</v>
      </c>
      <c r="S57" s="104" t="s">
        <v>268</v>
      </c>
      <c r="T57" s="105"/>
      <c r="U57" s="26"/>
      <c r="V57" s="26"/>
      <c r="W57" s="25"/>
      <c r="X57" s="25"/>
      <c r="Y57" s="107"/>
      <c r="Z57" s="109"/>
      <c r="AA57" s="88"/>
      <c r="AB57" s="88"/>
      <c r="AC57" s="46"/>
      <c r="AD57" s="46"/>
      <c r="AE57" s="27"/>
      <c r="AF57" s="98"/>
      <c r="AK57" s="100"/>
    </row>
    <row r="58" spans="10:37" s="15" customFormat="1" ht="23.25">
      <c r="J58" s="2"/>
      <c r="K58" s="2"/>
      <c r="L58" s="16"/>
      <c r="M58" s="16"/>
      <c r="N58" s="101" t="s">
        <v>288</v>
      </c>
      <c r="O58" s="102" t="s">
        <v>292</v>
      </c>
      <c r="P58" s="102" t="s">
        <v>292</v>
      </c>
      <c r="Q58" s="103">
        <v>43125</v>
      </c>
      <c r="R58" s="103">
        <v>43125</v>
      </c>
      <c r="S58" s="104" t="s">
        <v>267</v>
      </c>
      <c r="T58" s="105"/>
      <c r="U58" s="26"/>
      <c r="V58" s="26"/>
      <c r="W58" s="25"/>
      <c r="X58" s="25"/>
      <c r="Y58" s="107"/>
      <c r="Z58" s="109"/>
      <c r="AA58" s="88"/>
      <c r="AB58" s="88"/>
      <c r="AC58" s="46"/>
      <c r="AD58" s="46"/>
      <c r="AE58" s="27"/>
      <c r="AF58" s="98"/>
      <c r="AK58" s="100"/>
    </row>
    <row r="59" spans="10:37" s="15" customFormat="1" ht="23.25">
      <c r="J59" s="2"/>
      <c r="K59" s="2"/>
      <c r="L59" s="16"/>
      <c r="M59" s="16"/>
      <c r="N59" s="101" t="s">
        <v>288</v>
      </c>
      <c r="O59" s="102" t="s">
        <v>293</v>
      </c>
      <c r="P59" s="102" t="s">
        <v>293</v>
      </c>
      <c r="Q59" s="103">
        <v>43123</v>
      </c>
      <c r="R59" s="103">
        <v>43125</v>
      </c>
      <c r="S59" s="104" t="s">
        <v>268</v>
      </c>
      <c r="T59" s="105"/>
      <c r="U59" s="26"/>
      <c r="V59" s="26"/>
      <c r="W59" s="25"/>
      <c r="X59" s="25"/>
      <c r="Y59" s="107"/>
      <c r="Z59" s="109"/>
      <c r="AA59" s="88"/>
      <c r="AB59" s="88"/>
      <c r="AC59" s="46"/>
      <c r="AD59" s="46"/>
      <c r="AE59" s="27"/>
      <c r="AF59" s="98"/>
      <c r="AK59" s="100"/>
    </row>
    <row r="60" spans="10:37" s="15" customFormat="1" ht="23.25">
      <c r="J60" s="2"/>
      <c r="K60" s="2"/>
      <c r="L60" s="16"/>
      <c r="M60" s="16"/>
      <c r="N60" s="101" t="s">
        <v>288</v>
      </c>
      <c r="O60" s="102" t="s">
        <v>293</v>
      </c>
      <c r="P60" s="102" t="s">
        <v>293</v>
      </c>
      <c r="Q60" s="103">
        <v>43125</v>
      </c>
      <c r="R60" s="103">
        <v>43125</v>
      </c>
      <c r="S60" s="104" t="s">
        <v>267</v>
      </c>
      <c r="T60" s="105"/>
      <c r="U60" s="26"/>
      <c r="V60" s="26"/>
      <c r="W60" s="25"/>
      <c r="X60" s="25"/>
      <c r="Y60" s="107"/>
      <c r="Z60" s="109"/>
      <c r="AA60" s="88"/>
      <c r="AB60" s="88"/>
      <c r="AC60" s="46"/>
      <c r="AD60" s="46"/>
      <c r="AE60" s="27"/>
      <c r="AF60" s="98"/>
      <c r="AK60" s="100"/>
    </row>
    <row r="61" spans="10:37" s="15" customFormat="1" ht="23.25">
      <c r="J61" s="2"/>
      <c r="K61" s="2"/>
      <c r="L61" s="16"/>
      <c r="M61" s="16"/>
      <c r="N61" s="101" t="s">
        <v>288</v>
      </c>
      <c r="O61" s="102" t="s">
        <v>294</v>
      </c>
      <c r="P61" s="102" t="s">
        <v>294</v>
      </c>
      <c r="Q61" s="103">
        <v>43147</v>
      </c>
      <c r="R61" s="103">
        <v>43153</v>
      </c>
      <c r="S61" s="104" t="s">
        <v>268</v>
      </c>
      <c r="T61" s="105"/>
      <c r="U61" s="26"/>
      <c r="V61" s="26"/>
      <c r="W61" s="25"/>
      <c r="X61" s="25"/>
      <c r="Y61" s="107"/>
      <c r="Z61" s="109"/>
      <c r="AA61" s="88"/>
      <c r="AB61" s="88"/>
      <c r="AC61" s="46"/>
      <c r="AD61" s="46"/>
      <c r="AE61" s="27"/>
      <c r="AF61" s="98"/>
      <c r="AK61" s="100"/>
    </row>
    <row r="62" spans="10:37" s="15" customFormat="1" ht="23.25">
      <c r="J62" s="2"/>
      <c r="K62" s="2"/>
      <c r="L62" s="16"/>
      <c r="M62" s="16"/>
      <c r="N62" s="101" t="s">
        <v>288</v>
      </c>
      <c r="O62" s="102" t="s">
        <v>294</v>
      </c>
      <c r="P62" s="102" t="s">
        <v>294</v>
      </c>
      <c r="Q62" s="103">
        <v>43147</v>
      </c>
      <c r="R62" s="103">
        <v>43153</v>
      </c>
      <c r="S62" s="104" t="s">
        <v>267</v>
      </c>
      <c r="T62" s="105"/>
      <c r="U62" s="26"/>
      <c r="V62" s="26"/>
      <c r="W62" s="25"/>
      <c r="X62" s="25"/>
      <c r="Y62" s="107"/>
      <c r="Z62" s="109"/>
      <c r="AA62" s="88"/>
      <c r="AB62" s="88"/>
      <c r="AC62" s="46"/>
      <c r="AD62" s="46"/>
      <c r="AE62" s="27"/>
      <c r="AF62" s="98"/>
      <c r="AK62" s="100"/>
    </row>
    <row r="63" spans="10:37" s="15" customFormat="1" ht="26.25" customHeight="1">
      <c r="J63" s="2"/>
      <c r="K63" s="2"/>
      <c r="L63" s="16"/>
      <c r="M63" s="16"/>
      <c r="N63" s="101" t="s">
        <v>288</v>
      </c>
      <c r="O63" s="102" t="s">
        <v>295</v>
      </c>
      <c r="P63" s="102" t="s">
        <v>295</v>
      </c>
      <c r="Q63" s="103">
        <v>43185</v>
      </c>
      <c r="R63" s="103">
        <v>43186</v>
      </c>
      <c r="S63" s="104" t="s">
        <v>268</v>
      </c>
      <c r="T63" s="105"/>
      <c r="U63" s="26"/>
      <c r="V63" s="26"/>
      <c r="W63" s="25"/>
      <c r="X63" s="25"/>
      <c r="Y63" s="107"/>
      <c r="Z63" s="109"/>
      <c r="AA63" s="88"/>
      <c r="AB63" s="88"/>
      <c r="AC63" s="46"/>
      <c r="AD63" s="46"/>
      <c r="AE63" s="27"/>
      <c r="AF63" s="98"/>
      <c r="AK63" s="100"/>
    </row>
    <row r="64" spans="10:37" s="15" customFormat="1" ht="23.25">
      <c r="J64" s="2"/>
      <c r="K64" s="2"/>
      <c r="L64" s="16"/>
      <c r="M64" s="16"/>
      <c r="N64" s="101" t="s">
        <v>113</v>
      </c>
      <c r="O64" s="102" t="s">
        <v>296</v>
      </c>
      <c r="P64" s="102" t="s">
        <v>296</v>
      </c>
      <c r="Q64" s="103">
        <v>43174</v>
      </c>
      <c r="R64" s="103">
        <v>43180</v>
      </c>
      <c r="S64" s="104" t="s">
        <v>268</v>
      </c>
      <c r="T64" s="105"/>
      <c r="U64" s="26"/>
      <c r="V64" s="26"/>
      <c r="W64" s="25"/>
      <c r="X64" s="25"/>
      <c r="Y64" s="107"/>
      <c r="Z64" s="109"/>
      <c r="AA64" s="88"/>
      <c r="AB64" s="88"/>
      <c r="AC64" s="46"/>
      <c r="AD64" s="46"/>
      <c r="AE64" s="27"/>
      <c r="AF64" s="98"/>
      <c r="AK64" s="100"/>
    </row>
    <row r="65" spans="10:37" s="15" customFormat="1" ht="26.25" customHeight="1">
      <c r="J65" s="2"/>
      <c r="K65" s="2"/>
      <c r="L65" s="16"/>
      <c r="M65" s="16"/>
      <c r="N65" s="101" t="s">
        <v>113</v>
      </c>
      <c r="O65" s="102" t="s">
        <v>297</v>
      </c>
      <c r="P65" s="102" t="s">
        <v>297</v>
      </c>
      <c r="Q65" s="103">
        <v>43174</v>
      </c>
      <c r="R65" s="103">
        <v>43180</v>
      </c>
      <c r="S65" s="104" t="s">
        <v>267</v>
      </c>
      <c r="T65" s="105"/>
      <c r="U65" s="26"/>
      <c r="V65" s="26"/>
      <c r="W65" s="25"/>
      <c r="X65" s="25"/>
      <c r="Y65" s="107"/>
      <c r="Z65" s="109"/>
      <c r="AA65" s="88"/>
      <c r="AB65" s="88"/>
      <c r="AC65" s="46"/>
      <c r="AD65" s="46"/>
      <c r="AE65" s="27"/>
      <c r="AF65" s="98"/>
      <c r="AK65" s="100"/>
    </row>
    <row r="66" spans="10:37" s="15" customFormat="1" ht="23.25">
      <c r="J66" s="2"/>
      <c r="K66" s="2"/>
      <c r="L66" s="16"/>
      <c r="M66" s="16"/>
      <c r="N66" s="101" t="s">
        <v>113</v>
      </c>
      <c r="O66" s="102" t="s">
        <v>297</v>
      </c>
      <c r="P66" s="102" t="s">
        <v>297</v>
      </c>
      <c r="Q66" s="103">
        <v>43174</v>
      </c>
      <c r="R66" s="103">
        <v>43180</v>
      </c>
      <c r="S66" s="104" t="s">
        <v>268</v>
      </c>
      <c r="T66" s="105"/>
      <c r="U66" s="26"/>
      <c r="V66" s="26"/>
      <c r="W66" s="25"/>
      <c r="X66" s="25"/>
      <c r="Y66" s="107"/>
      <c r="Z66" s="109"/>
      <c r="AA66" s="88"/>
      <c r="AB66" s="88"/>
      <c r="AC66" s="46"/>
      <c r="AD66" s="46"/>
      <c r="AE66" s="27"/>
      <c r="AF66" s="98"/>
      <c r="AK66" s="100"/>
    </row>
    <row r="67" spans="10:37" s="15" customFormat="1" ht="26.25" customHeight="1">
      <c r="J67" s="2"/>
      <c r="K67" s="2"/>
      <c r="L67" s="16"/>
      <c r="M67" s="16"/>
      <c r="N67" s="101" t="s">
        <v>113</v>
      </c>
      <c r="O67" s="102" t="s">
        <v>296</v>
      </c>
      <c r="P67" s="102" t="s">
        <v>296</v>
      </c>
      <c r="Q67" s="103">
        <v>43174</v>
      </c>
      <c r="R67" s="103">
        <v>43180</v>
      </c>
      <c r="S67" s="104" t="s">
        <v>267</v>
      </c>
      <c r="T67" s="105"/>
      <c r="U67" s="26"/>
      <c r="V67" s="26"/>
      <c r="W67" s="25"/>
      <c r="X67" s="25"/>
      <c r="Y67" s="107"/>
      <c r="Z67" s="109"/>
      <c r="AA67" s="88"/>
      <c r="AB67" s="88"/>
      <c r="AC67" s="46"/>
      <c r="AD67" s="46"/>
      <c r="AE67" s="27"/>
      <c r="AF67" s="98"/>
      <c r="AK67" s="100"/>
    </row>
    <row r="68" spans="10:37" s="15" customFormat="1" ht="26.25" customHeight="1">
      <c r="J68" s="2"/>
      <c r="K68" s="2"/>
      <c r="L68" s="16"/>
      <c r="M68" s="16"/>
      <c r="N68" s="101" t="s">
        <v>298</v>
      </c>
      <c r="O68" s="102" t="s">
        <v>299</v>
      </c>
      <c r="P68" s="102" t="s">
        <v>299</v>
      </c>
      <c r="Q68" s="103">
        <v>43108</v>
      </c>
      <c r="R68" s="103">
        <v>43111</v>
      </c>
      <c r="S68" s="104" t="s">
        <v>300</v>
      </c>
      <c r="T68" s="105"/>
      <c r="U68" s="26"/>
      <c r="V68" s="26"/>
      <c r="W68" s="25"/>
      <c r="X68" s="25"/>
      <c r="Y68" s="107"/>
      <c r="Z68" s="109"/>
      <c r="AF68" s="98"/>
      <c r="AK68" s="100"/>
    </row>
    <row r="69" spans="10:37" s="15" customFormat="1" ht="26.25">
      <c r="J69" s="2"/>
      <c r="K69" s="2"/>
      <c r="L69" s="16"/>
      <c r="M69" s="16"/>
      <c r="N69" s="101" t="s">
        <v>228</v>
      </c>
      <c r="O69" s="102" t="s">
        <v>301</v>
      </c>
      <c r="P69" s="102" t="s">
        <v>301</v>
      </c>
      <c r="Q69" s="103">
        <v>43187</v>
      </c>
      <c r="R69" s="103">
        <v>43187</v>
      </c>
      <c r="S69" s="104" t="s">
        <v>300</v>
      </c>
      <c r="T69" s="112"/>
      <c r="U69" s="113"/>
      <c r="V69" s="113"/>
      <c r="W69" s="111"/>
      <c r="X69" s="111"/>
      <c r="Y69" s="107"/>
      <c r="AF69" s="98"/>
      <c r="AK69" s="100"/>
    </row>
    <row r="70" spans="10:37" s="15" customFormat="1" ht="26.25" customHeight="1">
      <c r="J70" s="2"/>
      <c r="K70" s="2"/>
      <c r="L70" s="16"/>
      <c r="M70" s="16"/>
      <c r="N70" s="101" t="s">
        <v>115</v>
      </c>
      <c r="O70" s="102">
        <v>273496</v>
      </c>
      <c r="P70" s="102">
        <v>273496</v>
      </c>
      <c r="Q70" s="103">
        <v>43137</v>
      </c>
      <c r="R70" s="103">
        <v>43169</v>
      </c>
      <c r="S70" s="104"/>
      <c r="T70" s="112"/>
      <c r="U70" s="113"/>
      <c r="V70" s="113"/>
      <c r="W70" s="111"/>
      <c r="X70" s="111"/>
      <c r="Y70" s="107"/>
      <c r="AF70" s="98"/>
      <c r="AK70" s="100"/>
    </row>
    <row r="71" spans="10:37" s="15" customFormat="1" ht="26.25" customHeight="1">
      <c r="J71" s="2"/>
      <c r="K71" s="2"/>
      <c r="L71" s="16"/>
      <c r="M71" s="16"/>
      <c r="N71" s="114"/>
      <c r="O71" s="93"/>
      <c r="P71" s="93"/>
      <c r="Q71" s="115"/>
      <c r="R71" s="115"/>
      <c r="S71" s="107"/>
      <c r="T71" s="112"/>
      <c r="U71" s="113"/>
      <c r="V71" s="113"/>
      <c r="W71" s="111"/>
      <c r="X71" s="111"/>
      <c r="Y71" s="107"/>
      <c r="AF71" s="98"/>
      <c r="AK71" s="100"/>
    </row>
    <row r="72" spans="10:37" s="15" customFormat="1" ht="26.25" customHeight="1">
      <c r="J72" s="2"/>
      <c r="K72" s="2"/>
      <c r="L72" s="16"/>
      <c r="M72" s="16"/>
      <c r="N72" s="114"/>
      <c r="O72" s="93"/>
      <c r="P72" s="93"/>
      <c r="Q72" s="115"/>
      <c r="R72" s="115"/>
      <c r="S72" s="107"/>
      <c r="T72" s="112"/>
      <c r="U72" s="113"/>
      <c r="V72" s="113"/>
      <c r="W72" s="111"/>
      <c r="X72" s="111"/>
      <c r="Y72" s="107"/>
      <c r="AF72" s="98"/>
      <c r="AK72" s="100"/>
    </row>
    <row r="73" spans="10:37" s="15" customFormat="1" ht="23.25" customHeight="1">
      <c r="J73" s="2"/>
      <c r="K73" s="2"/>
      <c r="L73" s="16"/>
      <c r="M73" s="16"/>
      <c r="N73" s="114"/>
      <c r="O73" s="93"/>
      <c r="P73" s="93"/>
      <c r="Q73" s="115"/>
      <c r="R73" s="115"/>
      <c r="S73" s="107"/>
      <c r="T73" s="112"/>
      <c r="U73" s="113"/>
      <c r="V73" s="113"/>
      <c r="W73" s="111"/>
      <c r="X73" s="111"/>
      <c r="Y73" s="107"/>
      <c r="AF73" s="98"/>
      <c r="AK73" s="100"/>
    </row>
    <row r="74" spans="10:37" s="15" customFormat="1" ht="23.25" customHeight="1">
      <c r="J74" s="2"/>
      <c r="K74" s="2"/>
      <c r="L74" s="16"/>
      <c r="M74" s="16"/>
      <c r="N74" s="114"/>
      <c r="O74" s="93"/>
      <c r="P74" s="93"/>
      <c r="Q74" s="115"/>
      <c r="R74" s="115"/>
      <c r="S74" s="107"/>
      <c r="T74" s="114"/>
      <c r="U74" s="37"/>
      <c r="V74" s="37"/>
      <c r="W74" s="115"/>
      <c r="X74" s="115"/>
      <c r="Y74" s="107"/>
      <c r="AF74" s="98"/>
      <c r="AK74" s="100"/>
    </row>
    <row r="75" spans="10:37" s="15" customFormat="1" ht="23.25" customHeight="1">
      <c r="J75" s="2"/>
      <c r="K75" s="2"/>
      <c r="L75" s="16"/>
      <c r="M75" s="16"/>
      <c r="N75" s="114"/>
      <c r="O75" s="93"/>
      <c r="P75" s="93"/>
      <c r="Q75" s="115"/>
      <c r="R75" s="115"/>
      <c r="S75" s="107"/>
      <c r="T75" s="114"/>
      <c r="U75" s="37"/>
      <c r="V75" s="37"/>
      <c r="W75" s="115"/>
      <c r="X75" s="115"/>
      <c r="Y75" s="107"/>
      <c r="AF75" s="98"/>
      <c r="AK75" s="100"/>
    </row>
    <row r="76" spans="10:37" s="15" customFormat="1" ht="23.25" customHeight="1">
      <c r="J76" s="2"/>
      <c r="K76" s="2"/>
      <c r="L76" s="16"/>
      <c r="M76" s="16"/>
      <c r="N76" s="114"/>
      <c r="O76" s="93"/>
      <c r="P76" s="93"/>
      <c r="Q76" s="115"/>
      <c r="R76" s="115"/>
      <c r="S76" s="107"/>
      <c r="T76" s="114"/>
      <c r="U76" s="37"/>
      <c r="V76" s="37"/>
      <c r="W76" s="115"/>
      <c r="X76" s="115"/>
      <c r="Y76" s="107"/>
      <c r="AF76" s="98"/>
      <c r="AK76" s="100"/>
    </row>
    <row r="77" spans="10:37" s="15" customFormat="1" ht="23.25" customHeight="1">
      <c r="J77" s="2"/>
      <c r="K77" s="2"/>
      <c r="L77" s="16"/>
      <c r="M77" s="16"/>
      <c r="N77" s="114"/>
      <c r="O77" s="93"/>
      <c r="P77" s="93"/>
      <c r="Q77" s="115"/>
      <c r="R77" s="115"/>
      <c r="S77" s="107"/>
      <c r="T77" s="114"/>
      <c r="U77" s="37"/>
      <c r="V77" s="37"/>
      <c r="W77" s="115"/>
      <c r="X77" s="115"/>
      <c r="Y77" s="107"/>
      <c r="AF77" s="98"/>
      <c r="AK77" s="100"/>
    </row>
    <row r="78" spans="10:37" s="15" customFormat="1" ht="24" thickBot="1">
      <c r="J78" s="2"/>
      <c r="K78" s="2"/>
      <c r="L78" s="16"/>
      <c r="M78" s="16"/>
      <c r="N78" s="114"/>
      <c r="O78" s="93"/>
      <c r="P78" s="93"/>
      <c r="Q78" s="115"/>
      <c r="R78" s="115"/>
      <c r="S78" s="107"/>
      <c r="T78" s="114"/>
      <c r="U78" s="37"/>
      <c r="V78" s="37"/>
      <c r="W78" s="115"/>
      <c r="X78" s="115"/>
      <c r="Y78" s="107"/>
      <c r="AF78" s="116"/>
      <c r="AG78" s="117"/>
      <c r="AH78" s="117"/>
      <c r="AI78" s="117"/>
      <c r="AJ78" s="117"/>
      <c r="AK78" s="118"/>
    </row>
    <row r="79" spans="10:37" s="15" customFormat="1" ht="27" thickTop="1">
      <c r="J79" s="2"/>
      <c r="K79" s="2"/>
      <c r="L79" s="16"/>
      <c r="M79" s="16"/>
      <c r="N79" s="114"/>
      <c r="O79" s="93"/>
      <c r="P79" s="93"/>
      <c r="Q79" s="115"/>
      <c r="R79" s="111"/>
      <c r="S79" s="107"/>
      <c r="T79" s="114"/>
      <c r="U79" s="37"/>
      <c r="V79" s="37"/>
      <c r="W79" s="115"/>
      <c r="X79" s="115"/>
      <c r="Y79" s="107"/>
    </row>
    <row r="80" spans="10:37" s="15" customFormat="1" ht="26.25">
      <c r="J80" s="2"/>
      <c r="K80" s="2"/>
      <c r="L80" s="16"/>
      <c r="M80" s="16"/>
      <c r="N80" s="114"/>
      <c r="O80" s="93"/>
      <c r="P80" s="93"/>
      <c r="Q80" s="115"/>
      <c r="R80" s="111"/>
      <c r="S80" s="107"/>
      <c r="T80" s="114"/>
      <c r="U80" s="37"/>
      <c r="V80" s="37"/>
      <c r="W80" s="115"/>
      <c r="X80" s="115"/>
      <c r="Y80" s="107"/>
    </row>
    <row r="81" spans="10:26" s="15" customFormat="1" ht="26.25" customHeight="1">
      <c r="J81" s="2"/>
      <c r="K81" s="2"/>
      <c r="L81" s="16"/>
      <c r="M81" s="16"/>
      <c r="N81" s="110"/>
      <c r="O81" s="93"/>
      <c r="P81" s="93"/>
      <c r="Q81" s="119"/>
      <c r="R81" s="119"/>
      <c r="S81" s="107"/>
      <c r="T81" s="114"/>
      <c r="U81" s="37"/>
      <c r="V81" s="37"/>
      <c r="W81" s="115"/>
      <c r="X81" s="115"/>
      <c r="Y81" s="107"/>
    </row>
    <row r="82" spans="10:26" s="15" customFormat="1" ht="26.25" customHeight="1">
      <c r="J82" s="2"/>
      <c r="K82" s="2"/>
      <c r="L82" s="16"/>
      <c r="M82" s="16"/>
      <c r="N82" s="110"/>
      <c r="O82" s="93"/>
      <c r="P82" s="93"/>
      <c r="Q82" s="119"/>
      <c r="R82" s="119"/>
      <c r="S82" s="107"/>
      <c r="T82" s="114"/>
      <c r="U82" s="37"/>
      <c r="V82" s="37"/>
      <c r="W82" s="115"/>
      <c r="X82" s="111"/>
      <c r="Y82" s="107"/>
    </row>
    <row r="83" spans="10:26" s="15" customFormat="1" ht="26.25">
      <c r="J83" s="2"/>
      <c r="K83" s="2"/>
      <c r="L83" s="16"/>
      <c r="M83" s="16"/>
      <c r="N83" s="110"/>
      <c r="O83" s="93"/>
      <c r="P83" s="93"/>
      <c r="Q83" s="119"/>
      <c r="R83" s="119"/>
      <c r="S83" s="107"/>
      <c r="T83" s="114"/>
      <c r="U83" s="37"/>
      <c r="V83" s="37"/>
      <c r="W83" s="115"/>
      <c r="X83" s="111"/>
      <c r="Y83" s="107"/>
    </row>
    <row r="84" spans="10:26" s="15" customFormat="1" ht="23.25">
      <c r="J84" s="2"/>
      <c r="K84" s="2"/>
      <c r="L84" s="16"/>
      <c r="M84" s="16"/>
      <c r="N84" s="105"/>
      <c r="O84" s="29"/>
      <c r="P84" s="29"/>
      <c r="Q84" s="48"/>
      <c r="R84" s="48"/>
      <c r="S84" s="107"/>
      <c r="T84" s="110"/>
      <c r="U84" s="37"/>
      <c r="V84" s="37"/>
      <c r="W84" s="119"/>
      <c r="X84" s="119"/>
      <c r="Y84" s="107"/>
    </row>
    <row r="85" spans="10:26" s="15" customFormat="1" ht="23.25">
      <c r="J85" s="2"/>
      <c r="K85" s="2"/>
      <c r="L85" s="16"/>
      <c r="M85" s="16"/>
      <c r="N85" s="105"/>
      <c r="O85" s="29"/>
      <c r="P85" s="29"/>
      <c r="Q85" s="48"/>
      <c r="R85" s="48"/>
      <c r="S85" s="107"/>
      <c r="T85" s="110"/>
      <c r="U85" s="37"/>
      <c r="V85" s="37"/>
      <c r="W85" s="119"/>
      <c r="X85" s="119"/>
      <c r="Y85" s="107"/>
    </row>
    <row r="86" spans="10:26" s="15" customFormat="1" ht="23.25" customHeight="1">
      <c r="J86" s="2"/>
      <c r="K86" s="2"/>
      <c r="L86" s="16"/>
      <c r="M86" s="16"/>
      <c r="N86" s="105"/>
      <c r="O86" s="29"/>
      <c r="P86" s="29"/>
      <c r="Q86" s="48"/>
      <c r="R86" s="48"/>
      <c r="S86" s="107"/>
      <c r="T86" s="110"/>
      <c r="U86" s="37"/>
      <c r="V86" s="37"/>
      <c r="W86" s="119"/>
      <c r="X86" s="119"/>
      <c r="Y86" s="107"/>
    </row>
    <row r="87" spans="10:26" s="15" customFormat="1" ht="23.25" customHeight="1">
      <c r="J87" s="2"/>
      <c r="K87" s="2"/>
      <c r="L87" s="16"/>
      <c r="M87" s="16"/>
      <c r="N87" s="105"/>
      <c r="O87" s="29"/>
      <c r="P87" s="29"/>
      <c r="Q87" s="48"/>
      <c r="R87" s="48"/>
      <c r="S87" s="107"/>
      <c r="T87" s="105"/>
      <c r="U87" s="26"/>
      <c r="V87" s="26"/>
      <c r="W87" s="48"/>
      <c r="X87" s="48"/>
      <c r="Y87" s="107"/>
    </row>
    <row r="88" spans="10:26" s="15" customFormat="1" ht="23.25" customHeight="1">
      <c r="J88" s="2"/>
      <c r="K88" s="2"/>
      <c r="L88" s="16"/>
      <c r="M88" s="16"/>
      <c r="N88" s="105"/>
      <c r="O88" s="29"/>
      <c r="P88" s="29"/>
      <c r="Q88" s="48"/>
      <c r="R88" s="48"/>
      <c r="S88" s="107"/>
      <c r="T88" s="105"/>
      <c r="U88" s="26"/>
      <c r="V88" s="26"/>
      <c r="W88" s="48"/>
      <c r="X88" s="48"/>
      <c r="Y88" s="107"/>
    </row>
    <row r="89" spans="10:26" s="15" customFormat="1" ht="23.25" customHeight="1">
      <c r="J89" s="2"/>
      <c r="K89" s="2"/>
      <c r="L89" s="16"/>
      <c r="M89" s="16"/>
      <c r="N89" s="105"/>
      <c r="O89" s="29"/>
      <c r="P89" s="29"/>
      <c r="Q89" s="48"/>
      <c r="R89" s="48"/>
      <c r="S89" s="107"/>
      <c r="T89" s="105"/>
      <c r="U89" s="26"/>
      <c r="V89" s="26"/>
      <c r="W89" s="48"/>
      <c r="X89" s="48"/>
      <c r="Y89" s="107"/>
    </row>
    <row r="90" spans="10:26" s="15" customFormat="1" ht="23.25" customHeight="1">
      <c r="J90" s="2"/>
      <c r="K90" s="2"/>
      <c r="L90" s="16"/>
      <c r="M90" s="16"/>
      <c r="N90" s="105"/>
      <c r="O90" s="29"/>
      <c r="P90" s="29"/>
      <c r="Q90" s="119"/>
      <c r="R90" s="119"/>
      <c r="S90" s="107"/>
      <c r="T90" s="105"/>
      <c r="U90" s="26"/>
      <c r="V90" s="26"/>
      <c r="W90" s="48"/>
      <c r="X90" s="48"/>
      <c r="Y90" s="107"/>
    </row>
    <row r="91" spans="10:26" s="15" customFormat="1" ht="23.25" customHeight="1">
      <c r="J91" s="2"/>
      <c r="K91" s="2"/>
      <c r="L91" s="16"/>
      <c r="M91" s="16"/>
      <c r="N91" s="105"/>
      <c r="O91" s="29"/>
      <c r="P91" s="29"/>
      <c r="Q91" s="119"/>
      <c r="R91" s="119"/>
      <c r="S91" s="107"/>
      <c r="T91" s="105"/>
      <c r="U91" s="26"/>
      <c r="V91" s="26"/>
      <c r="W91" s="48"/>
      <c r="X91" s="48"/>
      <c r="Y91" s="107"/>
    </row>
    <row r="92" spans="10:26" s="15" customFormat="1" ht="23.25">
      <c r="J92" s="2"/>
      <c r="K92" s="2"/>
      <c r="L92" s="16"/>
      <c r="M92" s="16"/>
      <c r="N92" s="105"/>
      <c r="O92" s="29"/>
      <c r="P92" s="29"/>
      <c r="Q92" s="119"/>
      <c r="R92" s="119"/>
      <c r="S92" s="107"/>
      <c r="T92" s="105"/>
      <c r="U92" s="26"/>
      <c r="V92" s="26"/>
      <c r="W92" s="48"/>
      <c r="X92" s="48"/>
      <c r="Y92" s="107"/>
    </row>
    <row r="93" spans="10:26" s="15" customFormat="1" ht="23.25" customHeight="1">
      <c r="J93" s="2"/>
      <c r="K93" s="2"/>
      <c r="L93" s="16"/>
      <c r="M93" s="16"/>
      <c r="N93" s="105"/>
      <c r="O93" s="29"/>
      <c r="P93" s="29"/>
      <c r="Q93" s="119"/>
      <c r="R93" s="119"/>
      <c r="S93" s="107"/>
      <c r="T93" s="105"/>
      <c r="U93" s="26"/>
      <c r="V93" s="26"/>
      <c r="W93" s="119"/>
      <c r="X93" s="119"/>
      <c r="Y93" s="107"/>
    </row>
    <row r="94" spans="10:26" s="15" customFormat="1" ht="23.25" customHeight="1">
      <c r="J94" s="2"/>
      <c r="K94" s="2"/>
      <c r="L94" s="16"/>
      <c r="M94" s="16"/>
      <c r="N94" s="105"/>
      <c r="O94" s="29"/>
      <c r="P94" s="29"/>
      <c r="Q94" s="119"/>
      <c r="R94" s="119"/>
      <c r="S94" s="107"/>
      <c r="T94" s="105"/>
      <c r="U94" s="26"/>
      <c r="V94" s="26"/>
      <c r="W94" s="119"/>
      <c r="X94" s="119"/>
      <c r="Y94" s="107"/>
    </row>
    <row r="95" spans="10:26" s="1" customFormat="1" ht="23.25" customHeight="1">
      <c r="J95" s="2"/>
      <c r="K95" s="2"/>
      <c r="L95" s="2"/>
      <c r="M95" s="2"/>
      <c r="N95" s="105"/>
      <c r="O95" s="29"/>
      <c r="P95" s="29"/>
      <c r="Q95" s="119"/>
      <c r="R95" s="119"/>
      <c r="S95" s="107"/>
      <c r="T95" s="105"/>
      <c r="U95" s="26"/>
      <c r="V95" s="26"/>
      <c r="W95" s="119"/>
      <c r="X95" s="119"/>
      <c r="Y95" s="107"/>
      <c r="Z95" s="15"/>
    </row>
    <row r="96" spans="10:26" s="1" customFormat="1" ht="23.25" customHeight="1">
      <c r="J96" s="2"/>
      <c r="K96" s="2"/>
      <c r="L96" s="2"/>
      <c r="M96" s="2"/>
      <c r="N96" s="105"/>
      <c r="O96" s="29"/>
      <c r="P96" s="29"/>
      <c r="Q96" s="119"/>
      <c r="R96" s="119"/>
      <c r="S96" s="107"/>
      <c r="T96" s="105"/>
      <c r="U96" s="26"/>
      <c r="V96" s="26"/>
      <c r="W96" s="119"/>
      <c r="X96" s="119"/>
      <c r="Y96" s="107"/>
    </row>
    <row r="97" spans="14:25" s="1" customFormat="1" ht="23.25" customHeight="1">
      <c r="N97" s="105"/>
      <c r="O97" s="29"/>
      <c r="P97" s="29"/>
      <c r="Q97" s="119"/>
      <c r="R97" s="119"/>
      <c r="S97" s="107"/>
      <c r="T97" s="105"/>
      <c r="U97" s="26"/>
      <c r="V97" s="26"/>
      <c r="W97" s="119"/>
      <c r="X97" s="119"/>
      <c r="Y97" s="107"/>
    </row>
    <row r="98" spans="14:25" s="1" customFormat="1" ht="23.25" customHeight="1">
      <c r="N98" s="105"/>
      <c r="O98" s="29"/>
      <c r="P98" s="29"/>
      <c r="Q98" s="119"/>
      <c r="R98" s="119"/>
      <c r="S98" s="107"/>
      <c r="T98" s="105"/>
      <c r="U98" s="26"/>
      <c r="V98" s="26"/>
      <c r="W98" s="119"/>
      <c r="X98" s="119"/>
      <c r="Y98" s="107"/>
    </row>
    <row r="99" spans="14:25" s="1" customFormat="1" ht="23.25" customHeight="1" thickBot="1">
      <c r="N99" s="120"/>
      <c r="O99" s="121"/>
      <c r="P99" s="121"/>
      <c r="Q99" s="122"/>
      <c r="R99" s="122"/>
      <c r="S99" s="123"/>
      <c r="T99" s="105"/>
      <c r="U99" s="26"/>
      <c r="V99" s="26"/>
      <c r="W99" s="119"/>
      <c r="X99" s="119"/>
      <c r="Y99" s="107"/>
    </row>
    <row r="100" spans="14:25" s="1" customFormat="1" ht="23.25" customHeight="1" thickTop="1">
      <c r="T100" s="105"/>
      <c r="U100" s="26"/>
      <c r="V100" s="26"/>
      <c r="W100" s="119"/>
      <c r="X100" s="119"/>
      <c r="Y100" s="107"/>
    </row>
    <row r="101" spans="14:25" s="1" customFormat="1" ht="23.25">
      <c r="T101" s="105"/>
      <c r="U101" s="26"/>
      <c r="V101" s="26"/>
      <c r="W101" s="119"/>
      <c r="X101" s="119"/>
      <c r="Y101" s="107"/>
    </row>
    <row r="102" spans="14:25" s="1" customFormat="1" ht="24" thickBot="1">
      <c r="T102" s="120"/>
      <c r="U102" s="124"/>
      <c r="V102" s="124"/>
      <c r="W102" s="122"/>
      <c r="X102" s="122"/>
      <c r="Y102" s="123"/>
    </row>
    <row r="103" spans="14:25" ht="15.75" thickTop="1"/>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K50"/>
  <sheetViews>
    <sheetView topLeftCell="I1" zoomScale="40" zoomScaleNormal="40" workbookViewId="0" xr3:uid="{44B22561-5205-5C8A-B808-2C70100D228F}">
      <selection activeCell="K11" sqref="K11"/>
    </sheetView>
  </sheetViews>
  <sheetFormatPr defaultColWidth="11.42578125" defaultRowHeight="15"/>
  <cols>
    <col min="1" max="1" width="22.140625" style="1" hidden="1" customWidth="1"/>
    <col min="2" max="2" width="25.5703125" style="1" customWidth="1"/>
    <col min="3" max="3" width="31.7109375" style="1" customWidth="1"/>
    <col min="4" max="4" width="41" style="1" customWidth="1"/>
    <col min="5" max="5" width="60" style="1" customWidth="1"/>
    <col min="6" max="6" width="55.7109375" style="1" customWidth="1"/>
    <col min="7" max="7" width="27.42578125" style="1" customWidth="1"/>
    <col min="8" max="13" width="29.140625" style="2" customWidth="1"/>
    <col min="14" max="14" width="48.5703125" style="1" customWidth="1"/>
    <col min="15" max="16" width="53.42578125" style="1" customWidth="1"/>
    <col min="17" max="17" width="37" style="1" customWidth="1"/>
    <col min="18" max="20" width="29.140625" style="1" customWidth="1"/>
    <col min="21" max="22" width="53.42578125" style="1" customWidth="1"/>
    <col min="23" max="24" width="29.140625" style="1" customWidth="1"/>
    <col min="25" max="26" width="29.7109375" style="1" customWidth="1"/>
    <col min="27" max="28" width="44.140625" style="1" customWidth="1"/>
    <col min="29" max="29" width="29.7109375" style="1" customWidth="1"/>
    <col min="30" max="30" width="35.42578125" style="1" customWidth="1"/>
    <col min="31" max="31" width="47.7109375" style="1" customWidth="1"/>
    <col min="32" max="37" width="29.140625" style="1" customWidth="1"/>
    <col min="38" max="16384" width="11.42578125" style="1"/>
  </cols>
  <sheetData>
    <row r="3" spans="1:37" ht="30.75" thickBot="1">
      <c r="A3" s="197" t="s">
        <v>90</v>
      </c>
      <c r="B3" s="197"/>
      <c r="C3" s="197"/>
      <c r="D3" s="197"/>
      <c r="E3" s="197"/>
      <c r="F3" s="197"/>
      <c r="G3" s="197"/>
      <c r="H3" s="197"/>
      <c r="I3" s="197"/>
      <c r="J3" s="197"/>
      <c r="K3" s="197"/>
      <c r="L3" s="197"/>
      <c r="M3" s="197"/>
    </row>
    <row r="4" spans="1:37" ht="47.25" thickBot="1">
      <c r="A4" s="6"/>
      <c r="B4" s="6"/>
      <c r="C4" s="6"/>
      <c r="D4" s="6"/>
      <c r="E4" s="6"/>
      <c r="F4" s="6"/>
      <c r="G4" s="6"/>
      <c r="H4" s="187" t="s">
        <v>70</v>
      </c>
      <c r="I4" s="188"/>
      <c r="J4" s="188"/>
      <c r="K4" s="188"/>
      <c r="L4" s="188"/>
      <c r="M4" s="189"/>
      <c r="N4" s="187" t="s">
        <v>2</v>
      </c>
      <c r="O4" s="188"/>
      <c r="P4" s="188"/>
      <c r="Q4" s="188"/>
      <c r="R4" s="188"/>
      <c r="S4" s="189"/>
      <c r="T4" s="187" t="s">
        <v>3</v>
      </c>
      <c r="U4" s="188"/>
      <c r="V4" s="188"/>
      <c r="W4" s="188"/>
      <c r="X4" s="188"/>
      <c r="Y4" s="189"/>
      <c r="Z4" s="187" t="s">
        <v>4</v>
      </c>
      <c r="AA4" s="188"/>
      <c r="AB4" s="188"/>
      <c r="AC4" s="188"/>
      <c r="AD4" s="188"/>
      <c r="AE4" s="189"/>
      <c r="AF4" s="187" t="s">
        <v>5</v>
      </c>
      <c r="AG4" s="188"/>
      <c r="AH4" s="188"/>
      <c r="AI4" s="188"/>
      <c r="AJ4" s="188"/>
      <c r="AK4" s="189"/>
    </row>
    <row r="5" spans="1:37" ht="128.25" customHeight="1">
      <c r="A5" s="7" t="s">
        <v>71</v>
      </c>
      <c r="B5" s="8" t="s">
        <v>6</v>
      </c>
      <c r="C5" s="8" t="s">
        <v>7</v>
      </c>
      <c r="D5" s="8" t="s">
        <v>8</v>
      </c>
      <c r="E5" s="8" t="s">
        <v>9</v>
      </c>
      <c r="F5" s="9" t="s">
        <v>10</v>
      </c>
      <c r="G5" s="8" t="s">
        <v>11</v>
      </c>
      <c r="H5" s="10" t="s">
        <v>12</v>
      </c>
      <c r="I5" s="10" t="s">
        <v>13</v>
      </c>
      <c r="J5" s="10" t="s">
        <v>14</v>
      </c>
      <c r="K5" s="10" t="s">
        <v>15</v>
      </c>
      <c r="L5" s="10" t="s">
        <v>16</v>
      </c>
      <c r="M5" s="10" t="s">
        <v>17</v>
      </c>
      <c r="N5" s="10" t="s">
        <v>12</v>
      </c>
      <c r="O5" s="10" t="s">
        <v>13</v>
      </c>
      <c r="P5" s="10" t="s">
        <v>14</v>
      </c>
      <c r="Q5" s="10" t="s">
        <v>15</v>
      </c>
      <c r="R5" s="10" t="s">
        <v>16</v>
      </c>
      <c r="S5" s="10" t="s">
        <v>17</v>
      </c>
      <c r="T5" s="10" t="s">
        <v>12</v>
      </c>
      <c r="U5" s="10" t="s">
        <v>13</v>
      </c>
      <c r="V5" s="10" t="s">
        <v>14</v>
      </c>
      <c r="W5" s="10" t="s">
        <v>15</v>
      </c>
      <c r="X5" s="10" t="s">
        <v>16</v>
      </c>
      <c r="Y5" s="10" t="s">
        <v>17</v>
      </c>
      <c r="Z5" s="10" t="s">
        <v>12</v>
      </c>
      <c r="AA5" s="10" t="s">
        <v>13</v>
      </c>
      <c r="AB5" s="10" t="s">
        <v>14</v>
      </c>
      <c r="AC5" s="10" t="s">
        <v>15</v>
      </c>
      <c r="AD5" s="10" t="s">
        <v>16</v>
      </c>
      <c r="AE5" s="10" t="s">
        <v>17</v>
      </c>
      <c r="AF5" s="10" t="s">
        <v>12</v>
      </c>
      <c r="AG5" s="10" t="s">
        <v>13</v>
      </c>
      <c r="AH5" s="10" t="s">
        <v>14</v>
      </c>
      <c r="AI5" s="10" t="s">
        <v>15</v>
      </c>
      <c r="AJ5" s="10" t="s">
        <v>16</v>
      </c>
      <c r="AK5" s="10" t="s">
        <v>17</v>
      </c>
    </row>
    <row r="6" spans="1:37" ht="160.5" customHeight="1">
      <c r="A6" s="11" t="s">
        <v>76</v>
      </c>
      <c r="B6" s="11" t="s">
        <v>63</v>
      </c>
      <c r="C6" s="11" t="s">
        <v>64</v>
      </c>
      <c r="D6" s="11" t="s">
        <v>302</v>
      </c>
      <c r="E6" s="11" t="s">
        <v>303</v>
      </c>
      <c r="F6" s="12" t="s">
        <v>24</v>
      </c>
      <c r="G6" s="12" t="s">
        <v>25</v>
      </c>
      <c r="H6" s="13">
        <f>(I6/J6)</f>
        <v>0.7142857142857143</v>
      </c>
      <c r="I6" s="14">
        <f>+O6+U6+AA6+AG6</f>
        <v>25</v>
      </c>
      <c r="J6" s="14">
        <f>+P6+V6+AB6+AH6</f>
        <v>35</v>
      </c>
      <c r="K6" s="13">
        <f>(L6/M6)</f>
        <v>0.62857142857142856</v>
      </c>
      <c r="L6" s="14">
        <f>+R6+X6+AD6+AJ6</f>
        <v>22</v>
      </c>
      <c r="M6" s="14">
        <f>+S6+Y6+AE6+AK6</f>
        <v>35</v>
      </c>
      <c r="N6" s="13">
        <f>(O6/P6)</f>
        <v>0.7142857142857143</v>
      </c>
      <c r="O6" s="14">
        <v>25</v>
      </c>
      <c r="P6" s="14">
        <v>35</v>
      </c>
      <c r="Q6" s="13">
        <f>(R6/S6)</f>
        <v>0.62857142857142856</v>
      </c>
      <c r="R6" s="14">
        <f>+O11</f>
        <v>22</v>
      </c>
      <c r="S6" s="14">
        <f>+P11</f>
        <v>35</v>
      </c>
      <c r="T6" s="13" t="e">
        <f>(U6/V6)</f>
        <v>#DIV/0!</v>
      </c>
      <c r="U6" s="14">
        <v>0</v>
      </c>
      <c r="V6" s="14">
        <v>0</v>
      </c>
      <c r="W6" s="13" t="e">
        <f>(X6/Y6)</f>
        <v>#DIV/0!</v>
      </c>
      <c r="X6" s="14"/>
      <c r="Y6" s="14"/>
      <c r="Z6" s="13" t="e">
        <f>(AA6/AB6)</f>
        <v>#DIV/0!</v>
      </c>
      <c r="AA6" s="14">
        <v>0</v>
      </c>
      <c r="AB6" s="14">
        <v>0</v>
      </c>
      <c r="AC6" s="13" t="e">
        <f>(AD6/AE6)</f>
        <v>#DIV/0!</v>
      </c>
      <c r="AD6" s="14"/>
      <c r="AE6" s="14"/>
      <c r="AF6" s="13" t="e">
        <f>(AG6/AH6)</f>
        <v>#DIV/0!</v>
      </c>
      <c r="AG6" s="14">
        <v>0</v>
      </c>
      <c r="AH6" s="14">
        <v>0</v>
      </c>
      <c r="AI6" s="13" t="e">
        <f>(AJ6/AK6)</f>
        <v>#DIV/0!</v>
      </c>
      <c r="AJ6" s="14"/>
      <c r="AK6" s="14"/>
    </row>
    <row r="8" spans="1:37" s="15" customFormat="1" ht="24" thickBot="1">
      <c r="H8" s="16"/>
      <c r="I8" s="16"/>
      <c r="J8" s="16"/>
      <c r="K8" s="16"/>
      <c r="L8" s="16"/>
      <c r="M8" s="16"/>
    </row>
    <row r="9" spans="1:37" s="15" customFormat="1" ht="117" thickTop="1">
      <c r="J9" s="16"/>
      <c r="K9" s="16"/>
      <c r="L9" s="16"/>
      <c r="M9" s="16"/>
      <c r="N9" s="94"/>
      <c r="O9" s="95" t="s">
        <v>304</v>
      </c>
      <c r="P9" s="95" t="s">
        <v>305</v>
      </c>
      <c r="Q9" s="95" t="s">
        <v>306</v>
      </c>
      <c r="R9" s="96"/>
      <c r="S9" s="97" t="s">
        <v>85</v>
      </c>
      <c r="T9" s="94"/>
      <c r="U9" s="95" t="s">
        <v>304</v>
      </c>
      <c r="V9" s="95" t="s">
        <v>305</v>
      </c>
      <c r="W9" s="95" t="s">
        <v>306</v>
      </c>
      <c r="X9" s="96"/>
      <c r="Y9" s="97" t="s">
        <v>85</v>
      </c>
      <c r="Z9" s="94"/>
      <c r="AA9" s="95" t="s">
        <v>304</v>
      </c>
      <c r="AB9" s="95" t="s">
        <v>305</v>
      </c>
      <c r="AC9" s="95" t="s">
        <v>306</v>
      </c>
      <c r="AD9" s="96"/>
      <c r="AE9" s="97" t="s">
        <v>85</v>
      </c>
      <c r="AF9" s="94"/>
      <c r="AG9" s="95" t="s">
        <v>304</v>
      </c>
      <c r="AH9" s="95" t="s">
        <v>305</v>
      </c>
      <c r="AI9" s="95" t="s">
        <v>306</v>
      </c>
      <c r="AJ9" s="96"/>
      <c r="AK9" s="97" t="s">
        <v>85</v>
      </c>
    </row>
    <row r="10" spans="1:37" s="15" customFormat="1" ht="70.5" customHeight="1">
      <c r="J10" s="16"/>
      <c r="K10" s="16"/>
      <c r="L10" s="16"/>
      <c r="M10" s="16"/>
      <c r="N10" s="98" t="s">
        <v>86</v>
      </c>
      <c r="O10" s="15" t="s">
        <v>307</v>
      </c>
      <c r="P10" s="15" t="s">
        <v>87</v>
      </c>
      <c r="Q10" s="18"/>
      <c r="R10" s="18"/>
      <c r="S10" s="99" t="s">
        <v>308</v>
      </c>
      <c r="T10" s="98" t="s">
        <v>86</v>
      </c>
      <c r="U10" s="15" t="s">
        <v>87</v>
      </c>
      <c r="V10" s="15" t="s">
        <v>87</v>
      </c>
      <c r="W10" s="18"/>
      <c r="X10" s="18"/>
      <c r="Y10" s="99" t="s">
        <v>308</v>
      </c>
      <c r="Z10" s="98" t="s">
        <v>86</v>
      </c>
      <c r="AA10" s="15" t="s">
        <v>87</v>
      </c>
      <c r="AB10" s="15" t="s">
        <v>87</v>
      </c>
      <c r="AC10" s="18"/>
      <c r="AD10" s="18"/>
      <c r="AE10" s="99" t="s">
        <v>308</v>
      </c>
      <c r="AF10" s="98" t="s">
        <v>86</v>
      </c>
      <c r="AG10" s="15" t="s">
        <v>87</v>
      </c>
      <c r="AH10" s="15" t="s">
        <v>87</v>
      </c>
      <c r="AI10" s="18"/>
      <c r="AJ10" s="18"/>
      <c r="AK10" s="99" t="s">
        <v>308</v>
      </c>
    </row>
    <row r="11" spans="1:37" s="15" customFormat="1" ht="61.5">
      <c r="J11" s="2"/>
      <c r="K11" s="2"/>
      <c r="L11" s="16"/>
      <c r="M11" s="16"/>
      <c r="N11" s="98"/>
      <c r="O11" s="51">
        <f>COUNTA(O12:O49)</f>
        <v>22</v>
      </c>
      <c r="P11" s="51">
        <f>COUNTA(P12:P49)</f>
        <v>35</v>
      </c>
      <c r="Q11" s="18"/>
      <c r="R11" s="18"/>
      <c r="S11" s="100"/>
      <c r="T11" s="98"/>
      <c r="U11" s="51">
        <f>COUNTA(U12:U49)</f>
        <v>0</v>
      </c>
      <c r="V11" s="51">
        <f>COUNTA(V12:V49)</f>
        <v>0</v>
      </c>
      <c r="W11" s="18"/>
      <c r="X11" s="18"/>
      <c r="Y11" s="100"/>
      <c r="AA11" s="51">
        <f>COUNTA(AA12:AA49)</f>
        <v>0</v>
      </c>
      <c r="AB11" s="51">
        <f>COUNTA(AB12:AB49)</f>
        <v>0</v>
      </c>
      <c r="AF11" s="98"/>
      <c r="AG11" s="51">
        <f>COUNTA(AG12:AG49)</f>
        <v>0</v>
      </c>
      <c r="AH11" s="51">
        <f>COUNTA(AH12:AH49)</f>
        <v>0</v>
      </c>
      <c r="AK11" s="100"/>
    </row>
    <row r="12" spans="1:37" s="15" customFormat="1" ht="23.25">
      <c r="J12" s="2"/>
      <c r="K12" s="2"/>
      <c r="L12" s="16"/>
      <c r="M12" s="16"/>
      <c r="N12" s="26" t="s">
        <v>309</v>
      </c>
      <c r="O12" s="26" t="s">
        <v>309</v>
      </c>
      <c r="P12" s="26" t="s">
        <v>309</v>
      </c>
      <c r="Q12" s="25">
        <v>43175</v>
      </c>
      <c r="R12" s="48"/>
      <c r="S12" s="107"/>
      <c r="T12" s="105"/>
      <c r="U12" s="102"/>
      <c r="V12" s="102"/>
      <c r="W12" s="106"/>
      <c r="X12" s="48"/>
      <c r="Y12" s="107"/>
      <c r="Z12" s="108"/>
      <c r="AA12" s="36"/>
      <c r="AB12" s="36"/>
      <c r="AC12" s="25"/>
      <c r="AD12" s="39"/>
      <c r="AE12" s="40"/>
      <c r="AF12" s="98"/>
      <c r="AK12" s="100"/>
    </row>
    <row r="13" spans="1:37" s="15" customFormat="1" ht="23.25">
      <c r="J13" s="2"/>
      <c r="K13" s="2"/>
      <c r="L13" s="16"/>
      <c r="M13" s="16"/>
      <c r="N13" s="26" t="s">
        <v>310</v>
      </c>
      <c r="O13" s="26"/>
      <c r="P13" s="26" t="s">
        <v>310</v>
      </c>
      <c r="Q13" s="25"/>
      <c r="R13" s="48"/>
      <c r="S13" s="107"/>
      <c r="T13" s="105"/>
      <c r="U13" s="102"/>
      <c r="V13" s="102"/>
      <c r="W13" s="106"/>
      <c r="X13" s="48"/>
      <c r="Y13" s="107"/>
      <c r="Z13" s="108"/>
      <c r="AA13" s="36"/>
      <c r="AB13" s="36"/>
      <c r="AC13" s="25"/>
      <c r="AD13" s="39"/>
      <c r="AE13" s="40"/>
      <c r="AF13" s="98"/>
      <c r="AK13" s="100"/>
    </row>
    <row r="14" spans="1:37" s="15" customFormat="1" ht="23.25">
      <c r="J14" s="2"/>
      <c r="K14" s="2"/>
      <c r="L14" s="16"/>
      <c r="M14" s="16"/>
      <c r="N14" s="26" t="s">
        <v>311</v>
      </c>
      <c r="O14" s="26"/>
      <c r="P14" s="26" t="s">
        <v>311</v>
      </c>
      <c r="Q14" s="25"/>
      <c r="R14" s="48"/>
      <c r="S14" s="107"/>
      <c r="T14" s="105"/>
      <c r="U14" s="102"/>
      <c r="V14" s="102"/>
      <c r="W14" s="106"/>
      <c r="X14" s="48"/>
      <c r="Y14" s="107"/>
      <c r="Z14" s="108"/>
      <c r="AA14" s="36"/>
      <c r="AB14" s="36"/>
      <c r="AC14" s="25"/>
      <c r="AD14" s="39"/>
      <c r="AE14" s="40"/>
      <c r="AF14" s="98"/>
      <c r="AK14" s="100"/>
    </row>
    <row r="15" spans="1:37" s="15" customFormat="1" ht="23.25">
      <c r="J15" s="2"/>
      <c r="K15" s="2"/>
      <c r="L15" s="16"/>
      <c r="M15" s="16"/>
      <c r="N15" s="26" t="s">
        <v>312</v>
      </c>
      <c r="O15" s="26" t="s">
        <v>312</v>
      </c>
      <c r="P15" s="26" t="s">
        <v>312</v>
      </c>
      <c r="Q15" s="25">
        <v>43157</v>
      </c>
      <c r="R15" s="48"/>
      <c r="S15" s="107"/>
      <c r="T15" s="105"/>
      <c r="U15" s="102"/>
      <c r="V15" s="102"/>
      <c r="W15" s="106"/>
      <c r="X15" s="48"/>
      <c r="Y15" s="107"/>
      <c r="Z15" s="108"/>
      <c r="AA15" s="36"/>
      <c r="AB15" s="36"/>
      <c r="AC15" s="25"/>
      <c r="AD15" s="39"/>
      <c r="AE15" s="40"/>
      <c r="AF15" s="98"/>
      <c r="AK15" s="100"/>
    </row>
    <row r="16" spans="1:37" s="15" customFormat="1" ht="23.25">
      <c r="J16" s="2"/>
      <c r="K16" s="2"/>
      <c r="L16" s="16"/>
      <c r="M16" s="16"/>
      <c r="N16" s="105" t="s">
        <v>313</v>
      </c>
      <c r="O16" s="105" t="s">
        <v>313</v>
      </c>
      <c r="P16" s="105" t="s">
        <v>313</v>
      </c>
      <c r="Q16" s="25">
        <v>43161</v>
      </c>
      <c r="R16" s="48"/>
      <c r="S16" s="107"/>
      <c r="T16" s="105"/>
      <c r="U16" s="102"/>
      <c r="V16" s="102"/>
      <c r="W16" s="25"/>
      <c r="X16" s="48"/>
      <c r="Y16" s="107"/>
      <c r="Z16" s="108"/>
      <c r="AA16" s="36"/>
      <c r="AB16" s="36"/>
      <c r="AC16" s="25"/>
      <c r="AD16" s="39"/>
      <c r="AE16" s="40"/>
      <c r="AF16" s="98"/>
      <c r="AK16" s="100"/>
    </row>
    <row r="17" spans="10:37" s="15" customFormat="1" ht="23.25">
      <c r="J17" s="2"/>
      <c r="K17" s="2"/>
      <c r="L17" s="16"/>
      <c r="M17" s="16"/>
      <c r="N17" s="105" t="s">
        <v>314</v>
      </c>
      <c r="O17" s="105"/>
      <c r="P17" s="105" t="s">
        <v>314</v>
      </c>
      <c r="Q17" s="25"/>
      <c r="R17" s="48"/>
      <c r="S17" s="107"/>
      <c r="T17" s="105"/>
      <c r="U17" s="102"/>
      <c r="V17" s="102"/>
      <c r="W17" s="25"/>
      <c r="X17" s="48"/>
      <c r="Y17" s="107"/>
      <c r="Z17" s="108"/>
      <c r="AA17" s="36"/>
      <c r="AB17" s="36"/>
      <c r="AC17" s="25"/>
      <c r="AD17" s="39"/>
      <c r="AE17" s="85"/>
      <c r="AF17" s="98"/>
      <c r="AK17" s="100"/>
    </row>
    <row r="18" spans="10:37" s="15" customFormat="1" ht="23.25" customHeight="1">
      <c r="J18" s="2"/>
      <c r="K18" s="2"/>
      <c r="L18" s="16"/>
      <c r="M18" s="16"/>
      <c r="N18" s="105" t="s">
        <v>315</v>
      </c>
      <c r="O18" s="105" t="s">
        <v>315</v>
      </c>
      <c r="P18" s="105" t="s">
        <v>315</v>
      </c>
      <c r="Q18" s="25">
        <v>43172</v>
      </c>
      <c r="R18" s="41"/>
      <c r="S18" s="107"/>
      <c r="T18" s="105"/>
      <c r="U18" s="102"/>
      <c r="V18" s="102"/>
      <c r="W18" s="25"/>
      <c r="X18" s="48"/>
      <c r="Y18" s="107"/>
      <c r="Z18" s="108"/>
      <c r="AA18" s="36"/>
      <c r="AB18" s="36"/>
      <c r="AC18" s="25"/>
      <c r="AD18" s="39"/>
      <c r="AE18" s="85"/>
      <c r="AF18" s="98"/>
      <c r="AK18" s="100"/>
    </row>
    <row r="19" spans="10:37" s="15" customFormat="1" ht="23.25" customHeight="1">
      <c r="J19" s="2"/>
      <c r="K19" s="2"/>
      <c r="L19" s="16"/>
      <c r="M19" s="16"/>
      <c r="N19" s="105" t="s">
        <v>228</v>
      </c>
      <c r="O19" s="105" t="s">
        <v>228</v>
      </c>
      <c r="P19" s="105" t="s">
        <v>228</v>
      </c>
      <c r="Q19" s="25">
        <v>43157</v>
      </c>
      <c r="R19" s="77"/>
      <c r="S19" s="107"/>
      <c r="T19" s="105"/>
      <c r="U19" s="26"/>
      <c r="V19" s="26"/>
      <c r="W19" s="49"/>
      <c r="X19" s="77"/>
      <c r="Y19" s="107"/>
      <c r="Z19" s="109"/>
      <c r="AA19" s="67"/>
      <c r="AB19" s="67"/>
      <c r="AC19" s="46"/>
      <c r="AD19" s="46"/>
      <c r="AE19" s="27"/>
      <c r="AF19" s="98"/>
      <c r="AK19" s="100"/>
    </row>
    <row r="20" spans="10:37" s="15" customFormat="1" ht="23.25" customHeight="1">
      <c r="J20" s="2"/>
      <c r="K20" s="2"/>
      <c r="L20" s="16"/>
      <c r="M20" s="16"/>
      <c r="N20" s="105" t="s">
        <v>316</v>
      </c>
      <c r="O20" s="105" t="s">
        <v>316</v>
      </c>
      <c r="P20" s="105" t="s">
        <v>316</v>
      </c>
      <c r="Q20" s="25">
        <v>43159</v>
      </c>
      <c r="R20" s="48"/>
      <c r="S20" s="107"/>
      <c r="T20" s="105"/>
      <c r="U20" s="26"/>
      <c r="V20" s="26"/>
      <c r="W20" s="25"/>
      <c r="X20" s="48"/>
      <c r="Y20" s="107"/>
      <c r="Z20" s="109"/>
      <c r="AA20" s="67"/>
      <c r="AB20" s="67"/>
      <c r="AC20" s="46"/>
      <c r="AD20" s="46"/>
      <c r="AE20" s="27"/>
      <c r="AF20" s="98"/>
      <c r="AK20" s="100"/>
    </row>
    <row r="21" spans="10:37" s="15" customFormat="1" ht="23.25" customHeight="1">
      <c r="J21" s="2"/>
      <c r="K21" s="2"/>
      <c r="L21" s="16"/>
      <c r="M21" s="16"/>
      <c r="N21" s="105" t="s">
        <v>317</v>
      </c>
      <c r="O21" s="105" t="s">
        <v>317</v>
      </c>
      <c r="P21" s="105" t="s">
        <v>317</v>
      </c>
      <c r="Q21" s="25">
        <v>43108</v>
      </c>
      <c r="R21" s="48"/>
      <c r="S21" s="107"/>
      <c r="T21" s="105"/>
      <c r="U21" s="26"/>
      <c r="V21" s="26"/>
      <c r="W21" s="25"/>
      <c r="X21" s="48"/>
      <c r="Y21" s="107"/>
      <c r="Z21" s="109"/>
      <c r="AA21" s="67"/>
      <c r="AB21" s="67"/>
      <c r="AC21" s="46"/>
      <c r="AD21" s="46"/>
      <c r="AE21" s="27"/>
      <c r="AF21" s="98"/>
      <c r="AK21" s="100"/>
    </row>
    <row r="22" spans="10:37" s="15" customFormat="1" ht="23.25" customHeight="1">
      <c r="J22" s="2"/>
      <c r="K22" s="2"/>
      <c r="L22" s="16"/>
      <c r="M22" s="16"/>
      <c r="N22" s="105" t="s">
        <v>318</v>
      </c>
      <c r="O22" s="105"/>
      <c r="P22" s="105" t="s">
        <v>318</v>
      </c>
      <c r="Q22" s="25"/>
      <c r="R22" s="48"/>
      <c r="S22" s="107"/>
      <c r="T22" s="105"/>
      <c r="U22" s="26"/>
      <c r="V22" s="26"/>
      <c r="W22" s="25"/>
      <c r="X22" s="48"/>
      <c r="Y22" s="107"/>
      <c r="Z22" s="109"/>
      <c r="AA22" s="67"/>
      <c r="AB22" s="67"/>
      <c r="AC22" s="46"/>
      <c r="AD22" s="46"/>
      <c r="AE22" s="27"/>
      <c r="AF22" s="98"/>
      <c r="AK22" s="100"/>
    </row>
    <row r="23" spans="10:37" s="15" customFormat="1" ht="23.25">
      <c r="J23" s="2"/>
      <c r="K23" s="2"/>
      <c r="L23" s="16"/>
      <c r="M23" s="16"/>
      <c r="N23" s="26" t="s">
        <v>288</v>
      </c>
      <c r="O23" s="26" t="s">
        <v>288</v>
      </c>
      <c r="P23" s="26" t="s">
        <v>288</v>
      </c>
      <c r="Q23" s="25">
        <v>43119</v>
      </c>
      <c r="R23" s="48"/>
      <c r="S23" s="107"/>
      <c r="T23" s="105"/>
      <c r="U23" s="26"/>
      <c r="V23" s="26"/>
      <c r="W23" s="25"/>
      <c r="X23" s="48"/>
      <c r="Y23" s="107"/>
      <c r="Z23" s="109"/>
      <c r="AA23" s="88"/>
      <c r="AB23" s="88"/>
      <c r="AC23" s="46"/>
      <c r="AD23" s="46"/>
      <c r="AE23" s="27"/>
      <c r="AF23" s="98"/>
      <c r="AK23" s="100"/>
    </row>
    <row r="24" spans="10:37" s="15" customFormat="1" ht="23.25" customHeight="1">
      <c r="J24" s="2"/>
      <c r="K24" s="2"/>
      <c r="L24" s="16"/>
      <c r="M24" s="16"/>
      <c r="N24" s="26" t="s">
        <v>273</v>
      </c>
      <c r="O24" s="26"/>
      <c r="P24" s="26" t="s">
        <v>273</v>
      </c>
      <c r="Q24" s="25"/>
      <c r="R24" s="48"/>
      <c r="S24" s="107"/>
      <c r="T24" s="105"/>
      <c r="U24" s="26"/>
      <c r="V24" s="26"/>
      <c r="W24" s="25"/>
      <c r="X24" s="25"/>
      <c r="Y24" s="107"/>
      <c r="Z24" s="109"/>
      <c r="AA24" s="88"/>
      <c r="AB24" s="88"/>
      <c r="AC24" s="46"/>
      <c r="AD24" s="46"/>
      <c r="AE24" s="27"/>
      <c r="AF24" s="98"/>
      <c r="AK24" s="100"/>
    </row>
    <row r="25" spans="10:37" s="15" customFormat="1" ht="23.25" customHeight="1">
      <c r="J25" s="2"/>
      <c r="K25" s="2"/>
      <c r="L25" s="16"/>
      <c r="M25" s="16"/>
      <c r="N25" s="26" t="s">
        <v>319</v>
      </c>
      <c r="O25" s="26" t="s">
        <v>319</v>
      </c>
      <c r="P25" s="26" t="s">
        <v>319</v>
      </c>
      <c r="Q25" s="25">
        <v>43159</v>
      </c>
      <c r="R25" s="48"/>
      <c r="S25" s="107"/>
      <c r="T25" s="105"/>
      <c r="U25" s="26"/>
      <c r="V25" s="26"/>
      <c r="W25" s="25"/>
      <c r="X25" s="25"/>
      <c r="Y25" s="107"/>
      <c r="Z25" s="109"/>
      <c r="AA25" s="88"/>
      <c r="AB25" s="88"/>
      <c r="AC25" s="46"/>
      <c r="AD25" s="46"/>
      <c r="AE25" s="27"/>
      <c r="AF25" s="98"/>
      <c r="AK25" s="100"/>
    </row>
    <row r="26" spans="10:37" s="15" customFormat="1" ht="23.25">
      <c r="J26" s="2"/>
      <c r="K26" s="2"/>
      <c r="L26" s="16"/>
      <c r="M26" s="16"/>
      <c r="N26" s="105" t="s">
        <v>320</v>
      </c>
      <c r="O26" s="26"/>
      <c r="P26" s="105" t="s">
        <v>320</v>
      </c>
      <c r="Q26" s="25"/>
      <c r="R26" s="48"/>
      <c r="S26" s="107"/>
      <c r="T26" s="105"/>
      <c r="U26" s="26"/>
      <c r="V26" s="26"/>
      <c r="W26" s="25"/>
      <c r="X26" s="25"/>
      <c r="Y26" s="107"/>
      <c r="Z26" s="109"/>
      <c r="AA26" s="88"/>
      <c r="AB26" s="88"/>
      <c r="AC26" s="46"/>
      <c r="AD26" s="46"/>
      <c r="AE26" s="27"/>
      <c r="AF26" s="98"/>
      <c r="AK26" s="100"/>
    </row>
    <row r="27" spans="10:37" s="15" customFormat="1" ht="23.25" customHeight="1">
      <c r="J27" s="2"/>
      <c r="K27" s="2"/>
      <c r="L27" s="16"/>
      <c r="M27" s="16"/>
      <c r="N27" s="105" t="s">
        <v>284</v>
      </c>
      <c r="O27" s="105"/>
      <c r="P27" s="105" t="s">
        <v>284</v>
      </c>
      <c r="Q27" s="25"/>
      <c r="R27" s="125"/>
      <c r="S27" s="107"/>
      <c r="T27" s="105"/>
      <c r="U27" s="26"/>
      <c r="V27" s="26"/>
      <c r="W27" s="25"/>
      <c r="X27" s="25"/>
      <c r="Y27" s="107"/>
      <c r="Z27" s="109"/>
      <c r="AA27" s="88"/>
      <c r="AB27" s="88"/>
      <c r="AC27" s="46"/>
      <c r="AD27" s="46"/>
      <c r="AE27" s="27"/>
      <c r="AF27" s="98"/>
      <c r="AK27" s="100"/>
    </row>
    <row r="28" spans="10:37" s="15" customFormat="1" ht="23.25" customHeight="1">
      <c r="J28" s="2"/>
      <c r="K28" s="2"/>
      <c r="L28" s="16"/>
      <c r="M28" s="16"/>
      <c r="N28" s="105" t="s">
        <v>321</v>
      </c>
      <c r="O28" s="105"/>
      <c r="P28" s="105" t="s">
        <v>321</v>
      </c>
      <c r="Q28" s="25"/>
      <c r="R28" s="125"/>
      <c r="S28" s="107"/>
      <c r="T28" s="105"/>
      <c r="U28" s="26"/>
      <c r="V28" s="26"/>
      <c r="W28" s="25"/>
      <c r="X28" s="25"/>
      <c r="Y28" s="107"/>
      <c r="Z28" s="109"/>
      <c r="AA28" s="88"/>
      <c r="AB28" s="88"/>
      <c r="AC28" s="46"/>
      <c r="AD28" s="46"/>
      <c r="AE28" s="27"/>
      <c r="AF28" s="98"/>
      <c r="AK28" s="100"/>
    </row>
    <row r="29" spans="10:37" s="15" customFormat="1" ht="23.25">
      <c r="J29" s="2"/>
      <c r="K29" s="2"/>
      <c r="L29" s="16"/>
      <c r="M29" s="16"/>
      <c r="N29" s="105" t="s">
        <v>322</v>
      </c>
      <c r="O29" s="105" t="s">
        <v>322</v>
      </c>
      <c r="P29" s="105" t="s">
        <v>322</v>
      </c>
      <c r="Q29" s="25">
        <v>43118</v>
      </c>
      <c r="R29" s="125"/>
      <c r="S29" s="107"/>
      <c r="T29" s="105"/>
      <c r="U29" s="26"/>
      <c r="V29" s="26"/>
      <c r="W29" s="25"/>
      <c r="X29" s="25"/>
      <c r="Y29" s="107"/>
      <c r="Z29" s="109"/>
      <c r="AA29" s="88"/>
      <c r="AB29" s="88"/>
      <c r="AC29" s="46"/>
      <c r="AD29" s="46"/>
      <c r="AE29" s="27"/>
      <c r="AF29" s="98"/>
      <c r="AK29" s="100"/>
    </row>
    <row r="30" spans="10:37" s="15" customFormat="1" ht="23.25">
      <c r="J30" s="2"/>
      <c r="K30" s="2"/>
      <c r="L30" s="16"/>
      <c r="M30" s="16"/>
      <c r="N30" s="105" t="s">
        <v>323</v>
      </c>
      <c r="O30" s="105" t="s">
        <v>323</v>
      </c>
      <c r="P30" s="105" t="s">
        <v>323</v>
      </c>
      <c r="Q30" s="25">
        <v>43159</v>
      </c>
      <c r="R30" s="125"/>
      <c r="S30" s="107"/>
      <c r="T30" s="110"/>
      <c r="U30" s="23"/>
      <c r="V30" s="23"/>
      <c r="W30" s="25"/>
      <c r="X30" s="25"/>
      <c r="Y30" s="107"/>
      <c r="Z30" s="109"/>
      <c r="AA30" s="88"/>
      <c r="AB30" s="88"/>
      <c r="AC30" s="46"/>
      <c r="AD30" s="46"/>
      <c r="AE30" s="27"/>
      <c r="AF30" s="98"/>
      <c r="AK30" s="100"/>
    </row>
    <row r="31" spans="10:37" s="15" customFormat="1" ht="23.25">
      <c r="J31" s="2"/>
      <c r="K31" s="2"/>
      <c r="L31" s="16"/>
      <c r="M31" s="16"/>
      <c r="N31" s="105" t="s">
        <v>324</v>
      </c>
      <c r="O31" s="105" t="s">
        <v>324</v>
      </c>
      <c r="P31" s="105" t="s">
        <v>324</v>
      </c>
      <c r="Q31" s="25">
        <v>43122</v>
      </c>
      <c r="R31" s="126"/>
      <c r="S31" s="107"/>
      <c r="T31" s="105"/>
      <c r="U31" s="26"/>
      <c r="V31" s="26"/>
      <c r="W31" s="25"/>
      <c r="X31" s="25"/>
      <c r="Y31" s="107"/>
      <c r="Z31" s="109"/>
      <c r="AA31" s="88"/>
      <c r="AB31" s="88"/>
      <c r="AC31" s="46"/>
      <c r="AD31" s="46"/>
      <c r="AE31" s="27"/>
      <c r="AF31" s="98"/>
      <c r="AK31" s="100"/>
    </row>
    <row r="32" spans="10:37" s="15" customFormat="1" ht="26.25" customHeight="1">
      <c r="J32" s="2"/>
      <c r="K32" s="2"/>
      <c r="L32" s="16"/>
      <c r="M32" s="16"/>
      <c r="N32" s="105" t="s">
        <v>117</v>
      </c>
      <c r="O32" s="105" t="s">
        <v>117</v>
      </c>
      <c r="P32" s="105" t="s">
        <v>117</v>
      </c>
      <c r="Q32" s="25">
        <v>43139</v>
      </c>
      <c r="R32" s="49"/>
      <c r="S32" s="107"/>
      <c r="T32" s="105"/>
      <c r="U32" s="26"/>
      <c r="V32" s="26"/>
      <c r="W32" s="25"/>
      <c r="X32" s="25"/>
      <c r="Y32" s="107"/>
      <c r="Z32" s="109"/>
      <c r="AA32" s="88"/>
      <c r="AB32" s="88"/>
      <c r="AC32" s="46"/>
      <c r="AD32" s="46"/>
      <c r="AE32" s="27"/>
      <c r="AF32" s="98"/>
      <c r="AK32" s="100"/>
    </row>
    <row r="33" spans="10:37" s="15" customFormat="1" ht="26.25" customHeight="1">
      <c r="J33" s="2"/>
      <c r="K33" s="2"/>
      <c r="L33" s="16"/>
      <c r="M33" s="16"/>
      <c r="N33" s="26" t="s">
        <v>325</v>
      </c>
      <c r="O33" s="26" t="s">
        <v>325</v>
      </c>
      <c r="P33" s="26" t="s">
        <v>325</v>
      </c>
      <c r="Q33" s="25">
        <v>43123</v>
      </c>
      <c r="R33" s="48"/>
      <c r="S33" s="107"/>
      <c r="T33" s="105"/>
      <c r="U33" s="26"/>
      <c r="V33" s="26"/>
      <c r="W33" s="25"/>
      <c r="X33" s="25"/>
      <c r="Y33" s="107"/>
      <c r="Z33" s="109"/>
      <c r="AA33" s="88"/>
      <c r="AB33" s="88"/>
      <c r="AC33" s="46"/>
      <c r="AD33" s="46"/>
      <c r="AE33" s="27"/>
      <c r="AF33" s="98"/>
      <c r="AK33" s="100"/>
    </row>
    <row r="34" spans="10:37" s="15" customFormat="1" ht="23.25">
      <c r="J34" s="2"/>
      <c r="K34" s="2"/>
      <c r="L34" s="16"/>
      <c r="M34" s="16"/>
      <c r="N34" s="26" t="s">
        <v>113</v>
      </c>
      <c r="O34" s="26"/>
      <c r="P34" s="26" t="s">
        <v>113</v>
      </c>
      <c r="Q34" s="25"/>
      <c r="R34" s="48"/>
      <c r="S34" s="107"/>
      <c r="T34" s="105"/>
      <c r="U34" s="26"/>
      <c r="V34" s="26"/>
      <c r="W34" s="25"/>
      <c r="X34" s="25"/>
      <c r="Y34" s="107"/>
      <c r="Z34" s="109"/>
      <c r="AA34" s="88"/>
      <c r="AB34" s="88"/>
      <c r="AC34" s="46"/>
      <c r="AD34" s="46"/>
      <c r="AE34" s="27"/>
      <c r="AF34" s="98"/>
      <c r="AK34" s="100"/>
    </row>
    <row r="35" spans="10:37" s="15" customFormat="1" ht="26.25">
      <c r="J35" s="2"/>
      <c r="K35" s="2"/>
      <c r="L35" s="16"/>
      <c r="M35" s="16"/>
      <c r="N35" s="26" t="s">
        <v>326</v>
      </c>
      <c r="O35" s="26"/>
      <c r="P35" s="26" t="s">
        <v>326</v>
      </c>
      <c r="Q35" s="25"/>
      <c r="R35" s="111"/>
      <c r="S35" s="107"/>
      <c r="T35" s="105"/>
      <c r="U35" s="26"/>
      <c r="V35" s="26"/>
      <c r="W35" s="25"/>
      <c r="X35" s="25"/>
      <c r="Y35" s="107"/>
      <c r="Z35" s="109"/>
      <c r="AA35" s="88"/>
      <c r="AB35" s="88"/>
      <c r="AC35" s="46"/>
      <c r="AD35" s="46"/>
      <c r="AE35" s="27"/>
      <c r="AF35" s="98"/>
      <c r="AK35" s="100"/>
    </row>
    <row r="36" spans="10:37" s="15" customFormat="1" ht="26.25">
      <c r="J36" s="2"/>
      <c r="K36" s="2"/>
      <c r="L36" s="16"/>
      <c r="M36" s="16"/>
      <c r="N36" s="26" t="s">
        <v>327</v>
      </c>
      <c r="O36" s="26" t="s">
        <v>327</v>
      </c>
      <c r="P36" s="26" t="s">
        <v>327</v>
      </c>
      <c r="Q36" s="25">
        <v>43185</v>
      </c>
      <c r="R36" s="111"/>
      <c r="S36" s="107"/>
      <c r="T36" s="105"/>
      <c r="U36" s="26"/>
      <c r="V36" s="26"/>
      <c r="W36" s="25"/>
      <c r="X36" s="25"/>
      <c r="Y36" s="107"/>
      <c r="Z36" s="109"/>
      <c r="AA36" s="88"/>
      <c r="AB36" s="88"/>
      <c r="AC36" s="46"/>
      <c r="AD36" s="46"/>
      <c r="AE36" s="27"/>
      <c r="AF36" s="98"/>
      <c r="AK36" s="100"/>
    </row>
    <row r="37" spans="10:37" s="15" customFormat="1" ht="26.25">
      <c r="J37" s="2"/>
      <c r="K37" s="2"/>
      <c r="L37" s="16"/>
      <c r="M37" s="16"/>
      <c r="N37" s="105" t="s">
        <v>328</v>
      </c>
      <c r="O37" s="26"/>
      <c r="P37" s="105" t="s">
        <v>328</v>
      </c>
      <c r="Q37" s="25"/>
      <c r="R37" s="111"/>
      <c r="S37" s="107"/>
      <c r="T37" s="105"/>
      <c r="U37" s="26"/>
      <c r="V37" s="26"/>
      <c r="W37" s="25"/>
      <c r="X37" s="25"/>
      <c r="Y37" s="107"/>
      <c r="Z37" s="109"/>
      <c r="AA37" s="88"/>
      <c r="AB37" s="88"/>
      <c r="AC37" s="46"/>
      <c r="AD37" s="46"/>
      <c r="AE37" s="27"/>
      <c r="AF37" s="98"/>
      <c r="AK37" s="100"/>
    </row>
    <row r="38" spans="10:37" s="15" customFormat="1" ht="26.25">
      <c r="J38" s="2"/>
      <c r="K38" s="2"/>
      <c r="L38" s="16"/>
      <c r="M38" s="16"/>
      <c r="N38" s="105" t="s">
        <v>329</v>
      </c>
      <c r="O38" s="105" t="s">
        <v>329</v>
      </c>
      <c r="P38" s="105" t="s">
        <v>329</v>
      </c>
      <c r="Q38" s="25" t="s">
        <v>330</v>
      </c>
      <c r="R38" s="111"/>
      <c r="S38" s="107"/>
      <c r="T38" s="105"/>
      <c r="U38" s="26"/>
      <c r="V38" s="26"/>
      <c r="W38" s="25"/>
      <c r="X38" s="25"/>
      <c r="Y38" s="107"/>
      <c r="Z38" s="109"/>
      <c r="AA38" s="88"/>
      <c r="AB38" s="88"/>
      <c r="AC38" s="46"/>
      <c r="AD38" s="46"/>
      <c r="AE38" s="27"/>
      <c r="AF38" s="98"/>
      <c r="AK38" s="100"/>
    </row>
    <row r="39" spans="10:37" s="15" customFormat="1" ht="26.25">
      <c r="J39" s="2"/>
      <c r="K39" s="2"/>
      <c r="L39" s="16"/>
      <c r="M39" s="16"/>
      <c r="N39" s="105" t="s">
        <v>123</v>
      </c>
      <c r="O39" s="29"/>
      <c r="P39" s="105" t="s">
        <v>123</v>
      </c>
      <c r="Q39" s="25"/>
      <c r="R39" s="111"/>
      <c r="S39" s="107"/>
      <c r="T39" s="105"/>
      <c r="U39" s="26"/>
      <c r="V39" s="26"/>
      <c r="W39" s="25"/>
      <c r="X39" s="25"/>
      <c r="Y39" s="107"/>
      <c r="Z39" s="109"/>
      <c r="AA39" s="88"/>
      <c r="AB39" s="88"/>
      <c r="AC39" s="46"/>
      <c r="AD39" s="46"/>
      <c r="AE39" s="27"/>
      <c r="AF39" s="98"/>
      <c r="AK39" s="100"/>
    </row>
    <row r="40" spans="10:37" s="15" customFormat="1" ht="26.25">
      <c r="J40" s="2"/>
      <c r="K40" s="2"/>
      <c r="L40" s="16"/>
      <c r="M40" s="16"/>
      <c r="N40" s="105" t="s">
        <v>331</v>
      </c>
      <c r="O40" s="105" t="s">
        <v>331</v>
      </c>
      <c r="P40" s="105" t="s">
        <v>331</v>
      </c>
      <c r="Q40" s="25">
        <v>43123</v>
      </c>
      <c r="R40" s="111"/>
      <c r="S40" s="107"/>
      <c r="T40" s="105"/>
      <c r="U40" s="26"/>
      <c r="V40" s="26"/>
      <c r="W40" s="111"/>
      <c r="X40" s="111"/>
      <c r="Y40" s="107"/>
      <c r="Z40" s="109"/>
      <c r="AA40" s="88"/>
      <c r="AB40" s="88"/>
      <c r="AC40" s="46"/>
      <c r="AD40" s="46"/>
      <c r="AE40" s="27"/>
      <c r="AF40" s="98"/>
      <c r="AK40" s="100"/>
    </row>
    <row r="41" spans="10:37" s="15" customFormat="1" ht="26.25">
      <c r="J41" s="2"/>
      <c r="K41" s="2"/>
      <c r="L41" s="16"/>
      <c r="M41" s="16"/>
      <c r="N41" s="105" t="s">
        <v>128</v>
      </c>
      <c r="O41" s="105" t="s">
        <v>128</v>
      </c>
      <c r="P41" s="105" t="s">
        <v>128</v>
      </c>
      <c r="Q41" s="25">
        <v>43109</v>
      </c>
      <c r="R41" s="111"/>
      <c r="S41" s="107"/>
      <c r="T41" s="105"/>
      <c r="U41" s="26"/>
      <c r="V41" s="26"/>
      <c r="W41" s="111"/>
      <c r="X41" s="111"/>
      <c r="Y41" s="107"/>
      <c r="Z41" s="109"/>
      <c r="AA41" s="88"/>
      <c r="AB41" s="88"/>
      <c r="AC41" s="46"/>
      <c r="AD41" s="46"/>
      <c r="AE41" s="27"/>
      <c r="AF41" s="98"/>
      <c r="AK41" s="100"/>
    </row>
    <row r="42" spans="10:37" s="15" customFormat="1" ht="26.25">
      <c r="J42" s="2"/>
      <c r="K42" s="2"/>
      <c r="L42" s="16"/>
      <c r="M42" s="16"/>
      <c r="N42" s="105" t="s">
        <v>234</v>
      </c>
      <c r="O42" s="105" t="s">
        <v>234</v>
      </c>
      <c r="P42" s="105" t="s">
        <v>234</v>
      </c>
      <c r="Q42" s="25">
        <v>43115</v>
      </c>
      <c r="R42" s="111"/>
      <c r="S42" s="107"/>
      <c r="T42" s="105"/>
      <c r="U42" s="26"/>
      <c r="V42" s="26"/>
      <c r="W42" s="111"/>
      <c r="X42" s="111"/>
      <c r="Y42" s="107"/>
      <c r="Z42" s="109"/>
      <c r="AA42" s="88"/>
      <c r="AB42" s="88"/>
      <c r="AC42" s="46"/>
      <c r="AD42" s="46"/>
      <c r="AE42" s="27"/>
      <c r="AF42" s="98"/>
      <c r="AK42" s="100"/>
    </row>
    <row r="43" spans="10:37" s="15" customFormat="1" ht="26.25">
      <c r="J43" s="2"/>
      <c r="K43" s="2"/>
      <c r="L43" s="16"/>
      <c r="M43" s="16"/>
      <c r="N43" s="105" t="s">
        <v>332</v>
      </c>
      <c r="O43" s="29"/>
      <c r="P43" s="105" t="s">
        <v>332</v>
      </c>
      <c r="Q43" s="25"/>
      <c r="R43" s="111"/>
      <c r="S43" s="107"/>
      <c r="T43" s="105"/>
      <c r="U43" s="26"/>
      <c r="V43" s="26"/>
      <c r="W43" s="111"/>
      <c r="X43" s="111"/>
      <c r="Y43" s="107"/>
      <c r="Z43" s="109"/>
      <c r="AA43" s="88"/>
      <c r="AB43" s="88"/>
      <c r="AC43" s="46"/>
      <c r="AD43" s="46"/>
      <c r="AE43" s="27"/>
      <c r="AF43" s="98"/>
      <c r="AK43" s="100"/>
    </row>
    <row r="44" spans="10:37" s="15" customFormat="1" ht="26.25">
      <c r="J44" s="2"/>
      <c r="K44" s="2"/>
      <c r="L44" s="16"/>
      <c r="M44" s="16"/>
      <c r="N44" s="105" t="s">
        <v>333</v>
      </c>
      <c r="O44" s="105" t="s">
        <v>333</v>
      </c>
      <c r="P44" s="105" t="s">
        <v>333</v>
      </c>
      <c r="Q44" s="25">
        <v>43181</v>
      </c>
      <c r="R44" s="111"/>
      <c r="S44" s="107"/>
      <c r="T44" s="105"/>
      <c r="U44" s="26"/>
      <c r="V44" s="26"/>
      <c r="W44" s="111"/>
      <c r="X44" s="111"/>
      <c r="Y44" s="107"/>
      <c r="Z44" s="109"/>
      <c r="AA44" s="88"/>
      <c r="AB44" s="88"/>
      <c r="AC44" s="46"/>
      <c r="AD44" s="46"/>
      <c r="AE44" s="27"/>
      <c r="AF44" s="98"/>
      <c r="AK44" s="100"/>
    </row>
    <row r="45" spans="10:37" s="15" customFormat="1" ht="26.25">
      <c r="J45" s="2"/>
      <c r="K45" s="2"/>
      <c r="L45" s="16"/>
      <c r="M45" s="16"/>
      <c r="N45" s="29" t="s">
        <v>121</v>
      </c>
      <c r="O45" s="29" t="s">
        <v>121</v>
      </c>
      <c r="P45" s="29" t="s">
        <v>121</v>
      </c>
      <c r="Q45" s="25" t="s">
        <v>334</v>
      </c>
      <c r="R45" s="111"/>
      <c r="S45" s="107"/>
      <c r="T45" s="105"/>
      <c r="U45" s="26"/>
      <c r="V45" s="26"/>
      <c r="W45" s="111"/>
      <c r="X45" s="111"/>
      <c r="Y45" s="107"/>
      <c r="Z45" s="109"/>
      <c r="AA45" s="88"/>
      <c r="AB45" s="88"/>
      <c r="AC45" s="46"/>
      <c r="AD45" s="46"/>
      <c r="AE45" s="27"/>
      <c r="AF45" s="98"/>
      <c r="AK45" s="100"/>
    </row>
    <row r="46" spans="10:37" s="15" customFormat="1" ht="26.25">
      <c r="J46" s="2"/>
      <c r="K46" s="2"/>
      <c r="L46" s="16"/>
      <c r="M46" s="16"/>
      <c r="N46" s="29" t="s">
        <v>335</v>
      </c>
      <c r="O46" s="29" t="s">
        <v>335</v>
      </c>
      <c r="P46" s="29" t="s">
        <v>335</v>
      </c>
      <c r="Q46" s="25">
        <v>43146</v>
      </c>
      <c r="R46" s="111"/>
      <c r="S46" s="107"/>
      <c r="T46" s="105"/>
      <c r="U46" s="26"/>
      <c r="V46" s="26"/>
      <c r="W46" s="111"/>
      <c r="X46" s="111"/>
      <c r="Y46" s="107"/>
      <c r="Z46" s="109"/>
      <c r="AA46" s="88"/>
      <c r="AB46" s="88"/>
      <c r="AC46" s="46"/>
      <c r="AD46" s="46"/>
      <c r="AE46" s="27"/>
      <c r="AF46" s="98"/>
      <c r="AK46" s="100"/>
    </row>
    <row r="47" spans="10:37" s="15" customFormat="1" ht="26.25">
      <c r="J47" s="2"/>
      <c r="K47" s="2"/>
      <c r="L47" s="16"/>
      <c r="M47" s="16"/>
      <c r="N47" s="105"/>
      <c r="O47" s="29"/>
      <c r="P47" s="29"/>
      <c r="Q47" s="111"/>
      <c r="R47" s="111"/>
      <c r="S47" s="107"/>
      <c r="T47" s="105"/>
      <c r="U47" s="26"/>
      <c r="V47" s="26"/>
      <c r="W47" s="111"/>
      <c r="X47" s="111"/>
      <c r="Y47" s="107"/>
      <c r="Z47" s="109"/>
      <c r="AA47" s="88"/>
      <c r="AB47" s="88"/>
      <c r="AC47" s="46"/>
      <c r="AD47" s="46"/>
      <c r="AE47" s="27"/>
      <c r="AF47" s="98"/>
      <c r="AK47" s="100"/>
    </row>
    <row r="48" spans="10:37" s="15" customFormat="1" ht="26.25">
      <c r="J48" s="2"/>
      <c r="K48" s="2"/>
      <c r="L48" s="16"/>
      <c r="M48" s="16"/>
      <c r="N48" s="105"/>
      <c r="O48" s="29"/>
      <c r="P48" s="29"/>
      <c r="Q48" s="111"/>
      <c r="R48" s="111"/>
      <c r="S48" s="107"/>
      <c r="T48" s="105"/>
      <c r="U48" s="26"/>
      <c r="V48" s="26"/>
      <c r="W48" s="111"/>
      <c r="X48" s="111"/>
      <c r="Y48" s="107"/>
      <c r="Z48" s="109"/>
      <c r="AA48" s="88"/>
      <c r="AB48" s="88"/>
      <c r="AC48" s="46"/>
      <c r="AD48" s="46"/>
      <c r="AE48" s="27"/>
      <c r="AF48" s="98"/>
      <c r="AK48" s="100"/>
    </row>
    <row r="49" spans="8:37" s="15" customFormat="1" ht="26.25">
      <c r="J49" s="2"/>
      <c r="K49" s="2"/>
      <c r="L49" s="16"/>
      <c r="M49" s="16"/>
      <c r="N49" s="105"/>
      <c r="O49" s="29"/>
      <c r="P49" s="29"/>
      <c r="Q49" s="111"/>
      <c r="R49" s="111"/>
      <c r="S49" s="107"/>
      <c r="T49" s="105"/>
      <c r="U49" s="26"/>
      <c r="V49" s="26"/>
      <c r="W49" s="111"/>
      <c r="X49" s="111"/>
      <c r="Y49" s="107"/>
      <c r="Z49" s="109"/>
      <c r="AA49" s="88"/>
      <c r="AB49" s="88"/>
      <c r="AC49" s="46"/>
      <c r="AD49" s="46"/>
      <c r="AE49" s="27"/>
      <c r="AF49" s="98"/>
      <c r="AK49" s="100"/>
    </row>
    <row r="50" spans="8:37">
      <c r="H50" s="1"/>
      <c r="I50" s="1"/>
      <c r="J50" s="1"/>
      <c r="K50" s="1"/>
      <c r="L50" s="1"/>
      <c r="M50" s="1"/>
    </row>
  </sheetData>
  <mergeCells count="6">
    <mergeCell ref="AF4:AK4"/>
    <mergeCell ref="A3:M3"/>
    <mergeCell ref="H4:M4"/>
    <mergeCell ref="N4:S4"/>
    <mergeCell ref="T4:Y4"/>
    <mergeCell ref="Z4:AE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HAZTHMS366H4-260687506-2731</_dlc_DocId>
    <_dlc_DocIdUrl xmlns="7bca82a3-7548-4c8d-b007-daa3f89b3500">
      <Url>https://conacytmx.sharepoint.com/sites/Evaluacion SIICYT/_layouts/15/DocIdRedir.aspx?ID=HAZTHMS366H4-260687506-2731</Url>
      <Description>HAZTHMS366H4-260687506-2731</Description>
    </_dlc_DocIdUrl>
  </documentManagement>
</p:properties>
</file>

<file path=customXml/item2.xml><?xml version="1.0" encoding="utf-8"?>
<?mso-contentType ?>
<FormTemplates xmlns="http://schemas.microsoft.com/sharepoint/v3/contenttype/form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281445-7CD7-4E8C-965E-6EA665A2EF67}"/>
</file>

<file path=customXml/itemProps2.xml><?xml version="1.0" encoding="utf-8"?>
<ds:datastoreItem xmlns:ds="http://schemas.openxmlformats.org/officeDocument/2006/customXml" ds:itemID="{2C9FB5AD-E9BE-4688-BFC3-E0D61A69577D}"/>
</file>

<file path=customXml/itemProps3.xml><?xml version="1.0" encoding="utf-8"?>
<ds:datastoreItem xmlns:ds="http://schemas.openxmlformats.org/officeDocument/2006/customXml" ds:itemID="{9DE91EEE-32DF-4534-97DC-083D55A79238}"/>
</file>

<file path=customXml/itemProps4.xml><?xml version="1.0" encoding="utf-8"?>
<ds:datastoreItem xmlns:ds="http://schemas.openxmlformats.org/officeDocument/2006/customXml" ds:itemID="{D0EC7025-D1B9-4417-9B82-38BCB100FA71}"/>
</file>

<file path=docProps/app.xml><?xml version="1.0" encoding="utf-8"?>
<Properties xmlns="http://schemas.openxmlformats.org/officeDocument/2006/extended-properties" xmlns:vt="http://schemas.openxmlformats.org/officeDocument/2006/docPropsVTypes">
  <Application>Microsoft Excel Online</Application>
  <Manager/>
  <Company>CONACYT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Samuel Ruiz Montes</dc:creator>
  <cp:keywords/>
  <dc:description/>
  <cp:lastModifiedBy/>
  <cp:revision/>
  <dcterms:created xsi:type="dcterms:W3CDTF">2017-04-07T02:41:27Z</dcterms:created>
  <dcterms:modified xsi:type="dcterms:W3CDTF">2018-08-16T00:44:45Z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367359c8-987e-4fc7-8d7d-1145f9bb4d9d</vt:lpwstr>
  </property>
</Properties>
</file>