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E:\MICHELLE DELARRUE\Actualización página de evaluación\MdV 4° Trimestre\S278\"/>
    </mc:Choice>
  </mc:AlternateContent>
  <xr:revisionPtr revIDLastSave="0" documentId="13_ncr:1_{53B2B564-76A9-41A3-95A7-AEEF59EBBB75}" xr6:coauthVersionLast="45" xr6:coauthVersionMax="45" xr10:uidLastSave="{00000000-0000-0000-0000-000000000000}"/>
  <bookViews>
    <workbookView xWindow="-120" yWindow="-120" windowWidth="20730" windowHeight="11160" xr2:uid="{00000000-000D-0000-FFFF-FFFF00000000}"/>
  </bookViews>
  <sheets>
    <sheet name="Análisis " sheetId="3" r:id="rId1"/>
  </sheets>
  <definedNames>
    <definedName name="_xlnm._FilterDatabase" localSheetId="0" hidden="1">'Análisis '!$A$1:$N$10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0" i="3" l="1"/>
  <c r="L10" i="3"/>
  <c r="L9" i="3"/>
  <c r="M8" i="3"/>
  <c r="L8" i="3"/>
  <c r="M7" i="3"/>
  <c r="L7" i="3"/>
  <c r="M6" i="3"/>
  <c r="L6" i="3"/>
  <c r="M5" i="3"/>
  <c r="L5" i="3"/>
  <c r="M4" i="3"/>
  <c r="L4" i="3"/>
  <c r="M3" i="3"/>
  <c r="L3" i="3"/>
  <c r="M2" i="3"/>
  <c r="L2" i="3"/>
</calcChain>
</file>

<file path=xl/sharedStrings.xml><?xml version="1.0" encoding="utf-8"?>
<sst xmlns="http://schemas.openxmlformats.org/spreadsheetml/2006/main" count="41" uniqueCount="33">
  <si>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</si>
  <si>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</si>
  <si>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</si>
  <si>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</si>
  <si>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</si>
  <si>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</si>
  <si>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</si>
  <si>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</si>
  <si>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</si>
  <si>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</si>
  <si>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</si>
  <si>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</si>
  <si>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</si>
  <si>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</si>
  <si>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 xml:space="preserve">S278 </t>
  </si>
  <si>
    <t>Porcentaje de informes técnicos de proyectos enviados a evaluar</t>
  </si>
  <si>
    <t>Porcentaje de convocatorias emitidas</t>
  </si>
  <si>
    <t>Tasa ponderada de efectividad de satisfacción de necesidades de generación de capacidades en Ciencia, Tecnología e Innovación de los Sistemas Locales y Regionales de Ciencia, Tecnología e Innovación.</t>
  </si>
  <si>
    <t>Porcentaje de proyectos aprovechados para atender necesidades de Ciencia, Tecnología e Innovación de los sistemas locales y regionales</t>
  </si>
  <si>
    <t>Causa: Se está 0.50 puntos porcentuales por debajo de la meta planteada. En términos absolutos fueron evaluados 16 informes más de los programados, debido principalmente a que los Sujetos de Apoyo  solicitaron ampliación de la vigencia del CAR en etapas intermedias o para finalizar el proyecto, por lo que los informes fueron evaluados en el último trimestre del 2019.
Efecto: En términos absolutos se superó la meta planteada.</t>
  </si>
  <si>
    <t>Porcentaje de solicitudes evaluadas técnicamente en el tiempo que indica la normatividad.</t>
  </si>
  <si>
    <t>Causa: El resultado indica que se cumplió con la meta planteada, en términos absolutos se superó la meta al evaluarse técnicamente en el tiempo que marca la normatividad, 9 proyectos más de los programados, derivado a que se evaluaron 7 propuestas de la convocatoria de Zacatecas y 2 convocatorias del Distrito Federal se evaluaron en el último trimestre.
Efecto: Se cumplió la meta planteada.</t>
  </si>
  <si>
    <t xml:space="preserve">Porcentaje de proyectos formalizados </t>
  </si>
  <si>
    <t>Porcentaje de aportaciones del Consejo Nacional de Ciencia y Tecnología realizadas a los fideicomisos</t>
  </si>
  <si>
    <t xml:space="preserve">Causa: La meta se cumplió en términos relativos y absolutos.
Efecto: Se cumplió la meta anual </t>
  </si>
  <si>
    <t>Porcentaje de anexos de ejecución formalizados</t>
  </si>
  <si>
    <t>Causa: Derivado a los cambios administrativos en la actual administración y al inicio del proceso de extinción de los Fondos Mixtos no se realizaron en el 2019 anexos de ejecución por tal motivo el indicador se reporto en cero.
Efecto: Se cumplió la meta anual</t>
  </si>
  <si>
    <t>Porcentaje de apoyos económicos otorgados a proyectos para la generación de capacidades en Ciencia, Tecnología e Innovación.</t>
  </si>
  <si>
    <t xml:space="preserve">Causa: Se estuvo cerca de lograr la meta planteada ya que el resultado r fue de 12.5 puntos porcentuales por debajo de la meta planteada, debido a que no se realizó la 1a ministración de 4 proyectos que se aprobaron en el mes de diciembre del 2019, se registraron  4 proyectos que se formalizaran y se les dará la primera ministración en el 2020.  
Efecto: no se cumplió la meta </t>
  </si>
  <si>
    <t>Causa:El resultado de la tasa ponderada de efectividad de satisfacción de necesidades de generación de capacidades en Ciencia, Tecnología e Innovación de los Sistemas Locales y Regionales de Ciencia, Tecnología e Innovación fue de 42.91 puntos porcentuales mayor a la meta planteada, esto fue debido a que hubo 64 demandas aprobadas en el periodo, de 65 proyectos con dictamen técnico final satisfactorio, lo que superó las proyecciones iniciales. Del total de proyectos con dictamen técnico final satisfactorio, 53 tuvieron dictamen técnico final satisfactorio en el 2019 y 12 obtuvieron el dictamen técnico final satisfactorio en el mes de diciembre del 2018. Cabe mencionar que la encuesta considera los proyectos con dictamen técnico final satisfactorio enero a septiembre 2019 y los del último trimestre del año anterior.  
Efecto: Se superó la meta planteada.</t>
  </si>
  <si>
    <t>Causa: Se está 21.36 puntos porcentuales por debajo de la meta planteada, debido a que no se formalizaron 14 proyectos de la meta planteada, ya que estos fueron aprobados en el mes de diciembre 2019. La diferencia que existe en la meta lograda en el denominador obedece a que se planeó evaluar 62 proyectos, de los cuales solo 61 proyectos se evaluaron en 2019, falto mandar un proyecto a evaluar para alcanzar la meta planeada debido a que no se recibió la evaluación en el último trimestre del año. A futuro, se tomarán las medidas necesarias para fortalecer la planeación de metas del programa, que generen información confiable y verificable.
Efecto: No se cumplió la meta</t>
  </si>
  <si>
    <t xml:space="preserve">Causa: Se tenía estimado que, al final de año, se tendrían 50 proyectos con dictamen técnico final satisfactorio; sin embargo, se logró que 65 proyectos obtuvieran el dictamen técnico final satisfactorio, esto debido al seguimiento dado a cada proyecto. Por lo anterior, la encuesta de uso de resultados de proyectos del Programa presupuestario S278 que fueron aprovechados para atender las necesidades en Ciencia, Tecnología e Innovación de los sistemas locales y regionales, se aplicó a los usuarios de los 65 proyectos con dictamen técnico final satisfactorio. La falta de respuesta de la totalidad de los usuarios ocasionó que la meta quedara 56.92 puntos porcentuales por debajo de la meta planeada, es decir, únicamente respondieron 28 usuarios.
Efecto: no se cumplió la meta </t>
  </si>
  <si>
    <t>Causa: El resultado indica valores relativos de 7.69 puntos porcentuales por encima de la meta planteada. En valores absolutos se publicaron 12 convocatorias más de las planteadas en el año. Cabe precisar que como parte de la nueva estrategia institucional, las convocatorias aprobadas y publicadas en el último trimestre del año, están orientadas a la atención de problemáticas nacionales concretas mediante los Programas Nacionales Estratégicos del CONACYT (PRONACES). En este sentido, la aprobación y publicación de las 12 convocatorias adicionales se dio posterior a los periodos de ajuste de metas normados por la SHCP (se publicaron en noviembre de 2019), por lo que no se pudieron registrar en el PASH. A futuro, se tomarán las medidas necesarias para fortalecer la planeación de metas del programa, para generar información confiable y verificable. 
Efecto: Se superó la meta planteada.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</si>
</sst>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Red]#,##0.00"/>
  </numFmts>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13">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1" xfId="0" applyFill="1" applyBorder="1" applyAlignment="1">
      <alignment vertical="center" wrapText="1"/>
    </xf>
    <xf numFmtId="4" fontId="0" fillId="0" borderId="1" xfId="0" applyNumberFormat="1" applyBorder="1"/>
    <xf numFmtId="0" fontId="0" fillId="0" borderId="1" xfId="0" applyBorder="1" applyAlignment="1">
      <alignment vertical="center" wrapText="1"/>
    </xf>
    <xf numFmtId="4" fontId="0" fillId="0" borderId="1" xfId="0" applyNumberFormat="1" applyFill="1" applyBorder="1"/>
    <xf numFmtId="0" fontId="0" fillId="2" borderId="2" xfId="0" applyFill="1" applyBorder="1" applyAlignment="1">
      <alignment vertical="center" wrapText="1"/>
    </xf>
    <xf numFmtId="165" fontId="3" fillId="0" borderId="1" xfId="1" applyNumberFormat="1" applyFont="1" applyFill="1" applyBorder="1"/>
    <xf numFmtId="165" fontId="3" fillId="0" borderId="1" xfId="0" applyNumberFormat="1" applyFont="1" applyFill="1" applyBorder="1"/>
    <xf numFmtId="0" fontId="0" fillId="0" borderId="0" xfId="0" applyFill="1"/>
    <xf numFmtId="0" fontId="0" fillId="0" borderId="1" xfId="0" applyFill="1" applyBorder="1" applyAlignment="1">
      <alignmen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
  <sheetViews>
    <sheetView tabSelected="1" zoomScale="85" zoomScaleNormal="85" workbookViewId="0"/>
  </sheetViews>
  <sheetFormatPr baseColWidth="10" defaultRowHeight="16.5" customHeight="1" x14ac:dyDescent="0.25"/>
  <cols>
    <col min="1" max="1" width="15.7109375" customWidth="1"/>
    <col min="2" max="2" width="29" bestFit="1" customWidth="1"/>
    <col min="3" max="3" width="21.28515625" bestFit="1" customWidth="1"/>
    <col min="4" max="4" width="20.85546875" bestFit="1" customWidth="1"/>
    <col min="5" max="5" width="20.42578125" bestFit="1" customWidth="1"/>
    <col min="6" max="6" width="14.42578125" customWidth="1"/>
    <col min="7" max="8" width="21.42578125" bestFit="1" customWidth="1"/>
    <col min="9" max="9" width="15.42578125" customWidth="1"/>
    <col min="10" max="10" width="20.85546875" bestFit="1" customWidth="1"/>
    <col min="11" max="11" width="24.140625" bestFit="1" customWidth="1"/>
    <col min="12" max="12" width="19.5703125" bestFit="1" customWidth="1"/>
    <col min="13" max="13" width="23.28515625" bestFit="1" customWidth="1"/>
    <col min="14" max="14" width="50.85546875" customWidth="1"/>
    <col min="15" max="15" width="9" bestFit="1" customWidth="1"/>
  </cols>
  <sheetData>
    <row r="1" spans="1:17" ht="63.75" x14ac:dyDescent="0.25">
      <c r="A1" s="1" t="s">
        <v>0</v>
      </c>
      <c r="B1" s="1" t="s">
        <v>1</v>
      </c>
      <c r="C1" s="1" t="s">
        <v>2</v>
      </c>
      <c r="D1" s="2" t="s">
        <v>3</v>
      </c>
      <c r="E1" s="2" t="s">
        <v>4</v>
      </c>
      <c r="F1" s="1" t="s">
        <v>5</v>
      </c>
      <c r="G1" s="2" t="s">
        <v>6</v>
      </c>
      <c r="H1" s="2" t="s">
        <v>7</v>
      </c>
      <c r="I1" s="1" t="s">
        <v>8</v>
      </c>
      <c r="J1" s="1" t="s">
        <v>9</v>
      </c>
      <c r="K1" s="1" t="s">
        <v>10</v>
      </c>
      <c r="L1" s="1" t="s">
        <v>11</v>
      </c>
      <c r="M1" s="1" t="s">
        <v>12</v>
      </c>
      <c r="N1" s="1" t="s">
        <v>13</v>
      </c>
      <c r="Q1" s="11"/>
    </row>
    <row r="2" spans="1:17" ht="102.75" customHeight="1" x14ac:dyDescent="0.25">
      <c r="A2" s="3" t="s">
        <v>14</v>
      </c>
      <c r="B2" s="3" t="s">
        <v>17</v>
      </c>
      <c r="C2" s="7">
        <v>81.650000000000006</v>
      </c>
      <c r="D2" s="7"/>
      <c r="E2" s="7"/>
      <c r="F2" s="5">
        <v>81.650000000000006</v>
      </c>
      <c r="G2" s="5"/>
      <c r="H2" s="5"/>
      <c r="I2" s="5">
        <v>124.56</v>
      </c>
      <c r="J2" s="5"/>
      <c r="K2" s="5"/>
      <c r="L2" s="9">
        <f t="shared" ref="L2:L10" si="0">+(I2/C2)*100</f>
        <v>152.55358236374769</v>
      </c>
      <c r="M2" s="10">
        <f t="shared" ref="M2:M10" si="1">+(I2/F2)*100</f>
        <v>152.55358236374769</v>
      </c>
      <c r="N2" s="12" t="s">
        <v>29</v>
      </c>
    </row>
    <row r="3" spans="1:17" ht="102.75" customHeight="1" x14ac:dyDescent="0.25">
      <c r="A3" s="8" t="s">
        <v>14</v>
      </c>
      <c r="B3" s="3" t="s">
        <v>18</v>
      </c>
      <c r="C3" s="7">
        <v>89.23</v>
      </c>
      <c r="D3" s="7">
        <v>58</v>
      </c>
      <c r="E3" s="7">
        <v>65</v>
      </c>
      <c r="F3" s="5">
        <v>100</v>
      </c>
      <c r="G3" s="5">
        <v>50</v>
      </c>
      <c r="H3" s="5">
        <v>50</v>
      </c>
      <c r="I3" s="5">
        <v>43.08</v>
      </c>
      <c r="J3" s="5">
        <v>28</v>
      </c>
      <c r="K3" s="5">
        <v>65</v>
      </c>
      <c r="L3" s="9">
        <f t="shared" si="0"/>
        <v>48.279726549366799</v>
      </c>
      <c r="M3" s="10">
        <f t="shared" si="1"/>
        <v>43.08</v>
      </c>
      <c r="N3" s="12" t="s">
        <v>31</v>
      </c>
    </row>
    <row r="4" spans="1:17" ht="82.5" customHeight="1" x14ac:dyDescent="0.25">
      <c r="A4" s="3" t="s">
        <v>14</v>
      </c>
      <c r="B4" s="4" t="s">
        <v>15</v>
      </c>
      <c r="C4" s="5">
        <v>94.88</v>
      </c>
      <c r="D4" s="5">
        <v>204</v>
      </c>
      <c r="E4" s="5">
        <v>215</v>
      </c>
      <c r="F4" s="5">
        <v>94.87</v>
      </c>
      <c r="G4" s="5">
        <v>185</v>
      </c>
      <c r="H4" s="5">
        <v>195</v>
      </c>
      <c r="I4" s="5">
        <v>94.37</v>
      </c>
      <c r="J4" s="5">
        <v>201</v>
      </c>
      <c r="K4" s="5">
        <v>213</v>
      </c>
      <c r="L4" s="9">
        <f t="shared" si="0"/>
        <v>99.462478920742001</v>
      </c>
      <c r="M4" s="10">
        <f t="shared" si="1"/>
        <v>99.472963002002743</v>
      </c>
      <c r="N4" s="6" t="s">
        <v>19</v>
      </c>
    </row>
    <row r="5" spans="1:17" ht="71.25" customHeight="1" x14ac:dyDescent="0.25">
      <c r="A5" s="3" t="s">
        <v>14</v>
      </c>
      <c r="B5" s="4" t="s">
        <v>20</v>
      </c>
      <c r="C5" s="5">
        <v>97.22</v>
      </c>
      <c r="D5" s="5">
        <v>175</v>
      </c>
      <c r="E5" s="5">
        <v>180</v>
      </c>
      <c r="F5" s="5">
        <v>100</v>
      </c>
      <c r="G5" s="5">
        <v>68</v>
      </c>
      <c r="H5" s="5">
        <v>68</v>
      </c>
      <c r="I5" s="5">
        <v>100</v>
      </c>
      <c r="J5" s="5">
        <v>77</v>
      </c>
      <c r="K5" s="5">
        <v>77</v>
      </c>
      <c r="L5" s="9">
        <f t="shared" si="0"/>
        <v>102.85949393128986</v>
      </c>
      <c r="M5" s="10">
        <f t="shared" si="1"/>
        <v>100</v>
      </c>
      <c r="N5" s="6" t="s">
        <v>21</v>
      </c>
    </row>
    <row r="6" spans="1:17" ht="48" customHeight="1" x14ac:dyDescent="0.25">
      <c r="A6" s="3" t="s">
        <v>14</v>
      </c>
      <c r="B6" s="4" t="s">
        <v>16</v>
      </c>
      <c r="C6" s="5">
        <v>90</v>
      </c>
      <c r="D6" s="5">
        <v>45</v>
      </c>
      <c r="E6" s="5">
        <v>50</v>
      </c>
      <c r="F6" s="5">
        <v>92.31</v>
      </c>
      <c r="G6" s="5">
        <v>12</v>
      </c>
      <c r="H6" s="5">
        <v>13</v>
      </c>
      <c r="I6" s="5">
        <v>100</v>
      </c>
      <c r="J6" s="5">
        <v>24</v>
      </c>
      <c r="K6" s="5">
        <v>24</v>
      </c>
      <c r="L6" s="9">
        <f t="shared" si="0"/>
        <v>111.11111111111111</v>
      </c>
      <c r="M6" s="10">
        <f t="shared" si="1"/>
        <v>108.33062506770663</v>
      </c>
      <c r="N6" s="4" t="s">
        <v>32</v>
      </c>
    </row>
    <row r="7" spans="1:17" ht="225" x14ac:dyDescent="0.25">
      <c r="A7" s="3" t="s">
        <v>14</v>
      </c>
      <c r="B7" s="4" t="s">
        <v>22</v>
      </c>
      <c r="C7" s="5">
        <v>88.1</v>
      </c>
      <c r="D7" s="5">
        <v>111</v>
      </c>
      <c r="E7" s="5">
        <v>126</v>
      </c>
      <c r="F7" s="5">
        <v>96.77</v>
      </c>
      <c r="G7" s="5">
        <v>60</v>
      </c>
      <c r="H7" s="5">
        <v>62</v>
      </c>
      <c r="I7" s="5">
        <v>75.41</v>
      </c>
      <c r="J7" s="5">
        <v>46</v>
      </c>
      <c r="K7" s="5">
        <v>61</v>
      </c>
      <c r="L7" s="9">
        <f t="shared" si="0"/>
        <v>85.595913734392738</v>
      </c>
      <c r="M7" s="10">
        <f t="shared" si="1"/>
        <v>77.927043505218563</v>
      </c>
      <c r="N7" s="4" t="s">
        <v>30</v>
      </c>
    </row>
    <row r="8" spans="1:17" ht="60" x14ac:dyDescent="0.25">
      <c r="A8" s="3" t="s">
        <v>14</v>
      </c>
      <c r="B8" s="4" t="s">
        <v>23</v>
      </c>
      <c r="C8" s="5"/>
      <c r="D8" s="5"/>
      <c r="E8" s="5"/>
      <c r="F8" s="5">
        <v>100</v>
      </c>
      <c r="G8" s="5">
        <v>1</v>
      </c>
      <c r="H8" s="5">
        <v>1</v>
      </c>
      <c r="I8" s="5">
        <v>100</v>
      </c>
      <c r="J8" s="5">
        <v>1</v>
      </c>
      <c r="K8" s="5">
        <v>1</v>
      </c>
      <c r="L8" s="9" t="e">
        <f t="shared" si="0"/>
        <v>#DIV/0!</v>
      </c>
      <c r="M8" s="10">
        <f t="shared" si="1"/>
        <v>100</v>
      </c>
      <c r="N8" s="6" t="s">
        <v>24</v>
      </c>
    </row>
    <row r="9" spans="1:17" ht="105" x14ac:dyDescent="0.25">
      <c r="A9" s="4" t="s">
        <v>14</v>
      </c>
      <c r="B9" s="4" t="s">
        <v>25</v>
      </c>
      <c r="C9" s="7">
        <v>100</v>
      </c>
      <c r="D9" s="7">
        <v>12</v>
      </c>
      <c r="E9" s="7">
        <v>12</v>
      </c>
      <c r="F9" s="7">
        <v>0</v>
      </c>
      <c r="G9" s="7">
        <v>0</v>
      </c>
      <c r="H9" s="7">
        <v>0</v>
      </c>
      <c r="I9" s="7">
        <v>0</v>
      </c>
      <c r="J9" s="7">
        <v>0</v>
      </c>
      <c r="K9" s="7">
        <v>0</v>
      </c>
      <c r="L9" s="9">
        <f t="shared" si="0"/>
        <v>0</v>
      </c>
      <c r="M9" s="10">
        <v>100</v>
      </c>
      <c r="N9" s="4" t="s">
        <v>26</v>
      </c>
    </row>
    <row r="10" spans="1:17" ht="135" x14ac:dyDescent="0.25">
      <c r="A10" s="3" t="s">
        <v>14</v>
      </c>
      <c r="B10" s="4" t="s">
        <v>27</v>
      </c>
      <c r="C10" s="5">
        <v>91.33</v>
      </c>
      <c r="D10" s="5">
        <v>137</v>
      </c>
      <c r="E10" s="5">
        <v>150</v>
      </c>
      <c r="F10" s="5">
        <v>100</v>
      </c>
      <c r="G10" s="5">
        <v>60</v>
      </c>
      <c r="H10" s="5">
        <v>60</v>
      </c>
      <c r="I10" s="5">
        <v>87.5</v>
      </c>
      <c r="J10" s="5">
        <v>56</v>
      </c>
      <c r="K10" s="5">
        <v>64</v>
      </c>
      <c r="L10" s="9">
        <f t="shared" si="0"/>
        <v>95.806416292565416</v>
      </c>
      <c r="M10" s="10">
        <f t="shared" si="1"/>
        <v>87.5</v>
      </c>
      <c r="N10" s="6" t="s">
        <v>28</v>
      </c>
    </row>
  </sheetData>
  <autoFilter ref="A1:N10"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operador</cp:lastModifiedBy>
  <dcterms:created xsi:type="dcterms:W3CDTF">2016-04-18T16:28:59Z</dcterms:created>
  <dcterms:modified xsi:type="dcterms:W3CDTF">2020-03-27T19:11:10Z</dcterms:modified>
</cp:coreProperties>
</file>