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CHELLE DELARRUE\Medios de Verificación\Cuenta pública 2018\U003\"/>
    </mc:Choice>
  </mc:AlternateContent>
  <bookViews>
    <workbookView xWindow="0" yWindow="0" windowWidth="23040" windowHeight="8610"/>
  </bookViews>
  <sheets>
    <sheet name="U003" sheetId="1" r:id="rId1"/>
    <sheet name="Tipos de Justificación" sheetId="3" r:id="rId2"/>
  </sheets>
  <definedNames>
    <definedName name="_xlnm._FilterDatabase" localSheetId="0" hidden="1">'U003'!$A$1:$V$14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2" i="1" l="1"/>
  <c r="N9" i="1"/>
  <c r="N8" i="1"/>
  <c r="N7" i="1"/>
  <c r="R5" i="1"/>
  <c r="Q5" i="1"/>
  <c r="N3" i="1"/>
  <c r="R3" i="1" l="1"/>
  <c r="N2" i="1"/>
  <c r="Q2" i="1" s="1"/>
  <c r="R2" i="1" l="1"/>
  <c r="Q11" i="1"/>
  <c r="R6" i="1"/>
  <c r="Q6" i="1"/>
  <c r="Q9" i="1" l="1"/>
  <c r="Q8" i="1"/>
  <c r="Q7" i="1"/>
  <c r="R7" i="1" l="1"/>
  <c r="R8" i="1"/>
  <c r="R9" i="1"/>
  <c r="R10" i="1"/>
  <c r="R11" i="1"/>
  <c r="R13" i="1"/>
  <c r="R14" i="1"/>
  <c r="Q10" i="1"/>
  <c r="Q12" i="1"/>
  <c r="Q13" i="1"/>
  <c r="Q14" i="1"/>
  <c r="P16" i="1" l="1"/>
</calcChain>
</file>

<file path=xl/comments1.xml><?xml version="1.0" encoding="utf-8"?>
<comments xmlns="http://schemas.openxmlformats.org/spreadsheetml/2006/main">
  <authors>
    <author>LAP5ATA</author>
  </authors>
  <commentList>
    <comment ref="S1" authorId="0" shapeId="0">
      <text>
        <r>
          <rPr>
            <b/>
            <sz val="9"/>
            <color indexed="81"/>
            <rFont val="Tahoma"/>
            <family val="2"/>
          </rPr>
          <t>LAP5ATA:</t>
        </r>
        <r>
          <rPr>
            <sz val="9"/>
            <color indexed="81"/>
            <rFont val="Tahoma"/>
            <family val="2"/>
          </rPr>
          <t xml:space="preserve">
Ver hoja "Tipo de Justificaciones"</t>
        </r>
      </text>
    </comment>
  </commentList>
</comments>
</file>

<file path=xl/sharedStrings.xml><?xml version="1.0" encoding="utf-8"?>
<sst xmlns="http://schemas.openxmlformats.org/spreadsheetml/2006/main" count="169" uniqueCount="118">
  <si>
    <t>Programa presupuestario</t>
  </si>
  <si>
    <t>Nombre del Indicador</t>
  </si>
  <si>
    <t>Definición</t>
  </si>
  <si>
    <t>Metodo de cálculo</t>
  </si>
  <si>
    <t>Nivel</t>
  </si>
  <si>
    <t>Frecuencia 
de Medición</t>
  </si>
  <si>
    <t>Unidad de 
Medida</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</si>
  <si>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</si>
  <si>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</si>
  <si>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</si>
  <si>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</si>
  <si>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</si>
  <si>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</si>
  <si>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</si>
  <si>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</si>
  <si>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</si>
  <si>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</si>
  <si>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</si>
  <si>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Tipo de Justificación </t>
  </si>
  <si>
    <t>Causa</t>
  </si>
  <si>
    <t xml:space="preserve">Efecto </t>
  </si>
  <si>
    <t>Otros motivos</t>
  </si>
  <si>
    <t>U003 - Innovación tecnológica para incrementar la productividad de las empresas</t>
  </si>
  <si>
    <t>Efecto multiplicador del estímulo económico complementario</t>
  </si>
  <si>
    <t>Comparación entre la inversión privada realizada por las empresas apoyadas para llevar a cabo proyectos de Investigación Desarrollo Tecnológico e Innovación, respecto al estímulo económico complementario otorgado por el programa. Refleja la inversión privada en Investigación y desarrollo tecnológico detonada por cada peso que asigna el programa.</t>
  </si>
  <si>
    <t>(Inversión de las empresas asociada a proyectos para Investigación Desarrollo Tecnológico e Innovación en el periodo t / Monto del presupuesto total otorgado en el periodo t)</t>
  </si>
  <si>
    <t>Fin 1</t>
  </si>
  <si>
    <t>Anual</t>
  </si>
  <si>
    <t>Proporción</t>
  </si>
  <si>
    <t xml:space="preserve">Índice Global de Innovación para México </t>
  </si>
  <si>
    <t>Evalúa el avance en la medición de la innovación de México con respecto a la media de la región de América Latina y el Caribe, a partir de la calificación obtenida de ambos, en una escala de 0 a 100, en el Índice de Innovación Global elaborado y publicado anualmente por la organización Mundial de la Propiedad Intelectual (OMPI).</t>
  </si>
  <si>
    <t>(Resultado de México en el Índice de Innovación global del Global Innovation Index en t / Resultado del promedio de América Latina y el Caribe en el Índice de Innovación global del Global Innovation Index en t)</t>
  </si>
  <si>
    <t>Fin</t>
  </si>
  <si>
    <t>índice</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</si>
  <si>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</si>
  <si>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tiene una estrecha vinculación con el compromiso del Gobierno Federal y que se establece con toda precisión en el PND, de alcanzar para el 2018, una inversión del uno por ciento del PIB en investigación científica y tecnológica, donde las IES tienen una participación muy significativa. Está relacionado con la Estrategia 2, del objetivo 6</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</si>
  <si>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</si>
  <si>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Fin 2</t>
  </si>
  <si>
    <t>Porcentaje</t>
  </si>
  <si>
    <t>Maduración tecnológica de los proyectos apoyados.</t>
  </si>
  <si>
    <t>Comprara el nivel de maduración tecnológica de un proyecto al haber concluido, respecto al nivel de maduración tecnológica al inicio del mismo. La metodología TRL (Technological Readiness Level) indica el grado de maduración tecnológica de los proyectos, partiendo desde el desarrollo de ciencia básica hasta la llegada al mercado, de la tecnología desarrollada. Es una metodología desarrollada por la NASA y usada como estándar internacional en programas de desarrollo tecnológico e innovación.</t>
  </si>
  <si>
    <t>(Proyectos de Investigación, Desarrollo Tecnológico e Innovación terminados con dictamen favorable en el año t-1 y con un Technological Readiness Level mayor al del inicio del proyecto /Proyectos de Investigación, Desarrollo Tecnológico e Innovación apoyados en el año t-1)*100</t>
  </si>
  <si>
    <t>Propósito 1</t>
  </si>
  <si>
    <t>Porcentaje de proyectos que logran un desarrollo tecnológico exitoso.</t>
  </si>
  <si>
    <t>Comparación entre el total de proyectos terminados que logran el desarrollo tecnológico sobre el umbral de ¿éxito¿, a juicio de un miembro del Registro CONACYT de Evaluadores Acreditados (RCEA) que dictamina el proyecto en el año t, respecto del total de proyectos apoyados en el año t.</t>
  </si>
  <si>
    <t>(Total de proyectos que logran el desarrollo tecnológico ¿exitoso¿, en el año t) / (total de proyectos apoyados en el año t) *100</t>
  </si>
  <si>
    <t>Propósito 2</t>
  </si>
  <si>
    <t>Porcentaje de estímulos económicos complementarios otorgados en la modalidad INNOVAPYME (Innovación tecnológica para las micro, pequeñas y medianas empresas)</t>
  </si>
  <si>
    <t>Mide el porcentaje de proyectos apoyados de la modalidad INNOVAPYME en relación al total de proyectos apoyados en el año t.</t>
  </si>
  <si>
    <t>(Número de Proyectos con estímulos económicos complementarios otorgados en el año t de la modalidad INNOVAPYME / Número de proyectos apoyados en el año t )*100</t>
  </si>
  <si>
    <t>Componente1</t>
  </si>
  <si>
    <t>Porcentaje de estímulos económicos complementarios otorgados en la modalidad INNOVATEC (Innovación tecnológica para las grandes empresas)</t>
  </si>
  <si>
    <t>Mide el porcentaje de proyectos apoyados de la modalidad INNOVATEC en relación al total de proyectos apoyados en el año t.</t>
  </si>
  <si>
    <t>(Número de Proyectos con estímulos económicos complementarios otorgados en el año t de la modalidad INNOVATEC / Número de proyectos apoyados en el año t )*100</t>
  </si>
  <si>
    <t>Componente 2</t>
  </si>
  <si>
    <t>Porcentaje de estímulos económicos complementarios otorgados en la modalidad PROINNOVA (Proyectos en redes orientados a la innovación)</t>
  </si>
  <si>
    <t>Mide el porcentaje de proyectos apoyados de la modalidad PROINNOVA en relación al total de proyectos apoyados en el año t.</t>
  </si>
  <si>
    <t>(Número de Proyectos con estímulos económicos complementarios otorgados en el año t de la modalidad PROINNOVA / Número de proyectos apoyados en el año t )*100</t>
  </si>
  <si>
    <t>Componente3</t>
  </si>
  <si>
    <t>Porcentaje de presupuesto ministrado</t>
  </si>
  <si>
    <t>Mide la proporción del presupuesto ministrado con relación al presupuesto asignado en el periodo t</t>
  </si>
  <si>
    <t>(Monto ministrado en el periodo t/Monto presupuestado estimado total)*100</t>
  </si>
  <si>
    <t>Actividad 1</t>
  </si>
  <si>
    <t>Semestral</t>
  </si>
  <si>
    <t>Porcentaje de propuestas seleccionadas respecto a las evaluadas</t>
  </si>
  <si>
    <t>Mide el porcentaje de propuestas seleccionadas para apoyo respecto a la totalidad de las propuestas evaluadas</t>
  </si>
  <si>
    <t>(Número de propuestas apoyadas el periodo t / Número de propuestas evaluadas en el periodo t)*100</t>
  </si>
  <si>
    <t>Actividad 2</t>
  </si>
  <si>
    <t>Porcentaje de proyectos formalizados en tiempo</t>
  </si>
  <si>
    <t>Número de proyectos formalizados en un periodo de 90 días naturales en el periodo contra el número de proyectos aprobados y notificados en el mismo periodo. La formalización de proyectos se refiere a la suscripción del convenio de asignación de recursos mediante el cual se formaliza el otorgamiento de recursos a los beneficiarios del programa.</t>
  </si>
  <si>
    <t>(Número de proyectos formalizados en 90 días naturales en el periodo t / Número de proyectos aprobados en el periodo t )*100</t>
  </si>
  <si>
    <t>Actividad 3</t>
  </si>
  <si>
    <t>Porcentaje de cumplimiento en el reporte de informes técnicos comprometidos</t>
  </si>
  <si>
    <t>Mide el porcentaje de cumplimiento de las empresas apoyadas en la elaboración y entrega de los informes técnicos comprometidos. El informe técnico da cuenta del avance del proyecto y de los resultados obtenidos al término de las etapas establecidas.</t>
  </si>
  <si>
    <t>(Número de informes técnicos recibidos en el periodo t/ Número total de informes técnicos con compromiso de entrega en el periodo t)*100</t>
  </si>
  <si>
    <t>Actividad 4</t>
  </si>
  <si>
    <t>Porcentaje de propuestas evaluadas</t>
  </si>
  <si>
    <t>Mide el porcentaje de propuestas evaluadas respecto de las propuestas que se recibieron en el periodo.</t>
  </si>
  <si>
    <t>(Número de propuestas evaluadas en el periodo t / Número de propuestas recibidas en el periodo t)*100</t>
  </si>
  <si>
    <t>Actividad 5</t>
  </si>
  <si>
    <t>Tipología de las causas de incumplimiento de la meta del indicador para resultados</t>
  </si>
  <si>
    <t>Característica</t>
  </si>
  <si>
    <t>1. Programación original deficiente</t>
  </si>
  <si>
    <t>*Cuando se lleva a cabo un recorte presupuestario –debido a la disminución de los recursos asignados originalmente a los Pp correspondientes para la consecución de las metas de los indicadores-, por transferirse a otros programas y proyectos que requirieron apoyo por causas distintas a la atención de afectaciones originadas por eventos meteorológicos.
*Cuando se observa un incremento de costos por modificaciones a los parámetros macroeconómicos establecidos en los Criterios Generales de Política Económica, como inflación y tipo de cambio.
*Cuando en la programación original no se definió y/o formuló adecuadamente alguno de los elementos programáticos de los indicadores para resultados.</t>
  </si>
  <si>
    <t>2. Emergencias provocadas por accidentes y/o fenómenos naturales adversos.</t>
  </si>
  <si>
    <t>*Cuando el incumplimiento de las metas se atribuye a la disminución de los recursos presupuestarios asignados originalmente de los Pp, para transferirse a otro(s) programa(s) o proyecto(s) que requirieron apoyo por causas relacionadas con la atención de eventos meteorológicos o accidentes. Dicha transferencia puede ser adicional a los recursos del Fondo de Desastres Naturales. 
*Cuando el incumplimiento de las metas se debe a la presencia de fenómenos naturales, como lluvias, huracanes, ciclones, sequias, sismos, nevadas, entre otros, aun cuando no se haya presentado una disminución de recursos presupuestarios en el Pp correspondiente.
*Cuando el incumplimiento de las metas en la producción de bienes o generación de servicios se debe a que sucedieron accidentes que afectaron la estructura y/o equipo de operación como consecuencia de problemas distintos a su falta de mantenimiento regular, aun cuando no se haya presentado una disminución de recursos presupuestarios en el Pp correspondiente.</t>
  </si>
  <si>
    <t>3. Menos demanda de bienes y servicios.</t>
  </si>
  <si>
    <t>*Cuando del incumplimiento de las metas se originó por una menos demanda de bienes y servicios por parte de los usuarios y no de la decisión de alguna instancia gubernamental.</t>
  </si>
  <si>
    <t>4. Retrasos en los trámites para el ejercicio presupuestario por parte de la Unidad Responsable (UR).</t>
  </si>
  <si>
    <t>*Cuando el incumplimiento de las metas se debe a la inoportuna y/o insuficiente realización de trámites por parte de la Unidad Responsable ejecutora de la Meta.</t>
  </si>
  <si>
    <t>5. Incumplimiento o retraso en los trámites para el ejercicio presupuestario por parte de instancias gubernamentales diferentes a la UR.</t>
  </si>
  <si>
    <t xml:space="preserve">*Cuando el incumplimiento de las metas se debe a la inoportuna y/o insuficiente realización de trámites por parte de instancias gubernamentales de los órdenes Federal y/o local distintas unidades responsables ejecutoras de las metas. </t>
  </si>
  <si>
    <t>6. Incumplimiento o informidades de proveedores y contratistas, así como por oposición de grupos sociales.</t>
  </si>
  <si>
    <t>*Cuando el incumplimiento de las metas no depende de la decisión de la UR, sino del incumplimiento de los proveedores sociales para la realización de los programas y proyectos.</t>
  </si>
  <si>
    <t>7. Modificación de atribuciones institucionales disposiciones normativas.</t>
  </si>
  <si>
    <t>*Cuando ocurre una reestructuración programática derivada de modificaciones de atribuciones institucionales y/o la desincorporación o extinción de la UR que afectan el cumplimiento de las metas.</t>
  </si>
  <si>
    <t>8. Incumplimiento por situaciones normativas extrapresupuestarias ajenas a la UR de la meta.</t>
  </si>
  <si>
    <t>*Cuando el incumplimiento de la meta se asocia a factores externos a la UR ejecutora de la meta, como son: retrasos en la autorización y publicación de disposiciones normativas, y por procesos de judiciales.</t>
  </si>
  <si>
    <t>9. Otras causas que por su naturaleza no es posible agrupar.</t>
  </si>
  <si>
    <t>*Cuando se presente una combinación de los factores señalados en los numerales 1 a 8, o causas distintas que no es posible agrupar.</t>
  </si>
  <si>
    <t>10. Otras explicaciones a las variaciones.</t>
  </si>
  <si>
    <t>*Cuando se trate de resultados por encima del 100% del cumplimiento.</t>
  </si>
  <si>
    <t>Conforme a la evaluación técnica, no todos los proyectos obtienen un informe técnico favorable y hay algunos Sujetos de Apoyo que no entregan la información.</t>
  </si>
  <si>
    <t>No se realiza el 100% de la evalaución de los proyectos apoyados.</t>
  </si>
  <si>
    <t>11. La meta del Indicador de resultados fue cumplida</t>
  </si>
  <si>
    <t>*Cuando se haya alcanzado la meta modificada al 100%.</t>
  </si>
  <si>
    <t>Monto total</t>
  </si>
  <si>
    <t>Innovapyme</t>
  </si>
  <si>
    <t>Inovatec</t>
  </si>
  <si>
    <t>Proinnova</t>
  </si>
  <si>
    <t>El monto de apoyo promedio no se puede determinar a priori por lo que el número de proyectos puede variar dependiendo del recurso solicitado por los proponentes</t>
  </si>
  <si>
    <t>El número de proyectos apoyados, después de tres listas de resultados, superó los proyectos que se esperaba apoyar.</t>
  </si>
  <si>
    <t>Se tuvieron más proyectos apoyados de los originalmente modificados</t>
  </si>
  <si>
    <t>Se presentaron devolución de 100% de los recursos y 6 reintegros por Terminación anticipada</t>
  </si>
  <si>
    <t>No se utilizó el 100% del recurso destinado a proyectos.</t>
  </si>
  <si>
    <t xml:space="preserve">La modalidad presentó estímulos complementarios. </t>
  </si>
  <si>
    <t xml:space="preserve">Permite alcanzar mejores indicadores. </t>
  </si>
  <si>
    <t>La modalidad presentó estímulos complementarios.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</si>
</sst>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
  </numFmts>
  <fonts count="7" x14ac:knownFonts="1">
    <font>
      <sz val="11"/>
      <color theme="1"/>
      <name val="Calibri"/>
      <family val="2"/>
      <scheme val="minor"/>
    </font>
    <font>
      <sz val="11"/>
      <color theme="0"/>
      <name val="Calibri"/>
      <family val="2"/>
      <scheme val="minor"/>
    </font>
    <font>
      <b/>
      <sz val="10"/>
      <color theme="0"/>
      <name val="Arial"/>
      <family val="2"/>
    </font>
    <font>
      <b/>
      <sz val="9"/>
      <color indexed="81"/>
      <name val="Tahoma"/>
      <family val="2"/>
    </font>
    <font>
      <sz val="9"/>
      <color indexed="81"/>
      <name val="Tahoma"/>
      <family val="2"/>
    </font>
    <font>
      <b/>
      <sz val="11"/>
      <color theme="0"/>
      <name val="Calibri"/>
      <family val="2"/>
      <scheme val="minor"/>
    </font>
    <font>
      <sz val="11"/>
      <color theme="1"/>
      <name val="Calibri"/>
      <family val="2"/>
      <scheme val="minor"/>
    </font>
  </fonts>
  <fills count="6">
    <fill>
      <patternFill patternType="none"/>
    </fill>
    <fill>
      <patternFill patternType="gray125"/>
    </fill>
    <fill>
      <patternFill patternType="solid">
        <fgColor rgb="FF002060"/>
        <bgColor indexed="64"/>
      </patternFill>
    </fill>
    <fill>
      <patternFill patternType="solid">
        <fgColor theme="1"/>
        <bgColor theme="1"/>
      </patternFill>
    </fill>
    <fill>
      <patternFill patternType="solid">
        <fgColor theme="5" tint="0.59999389629810485"/>
        <bgColor indexed="64"/>
      </patternFill>
    </fill>
    <fill>
      <patternFill patternType="solid">
        <fgColor theme="0"/>
        <bgColor indexed="64"/>
      </patternFill>
    </fill>
  </fills>
  <borders count="6">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bottom/>
      <diagonal/>
    </border>
    <border>
      <left style="thin">
        <color indexed="64"/>
      </left>
      <right style="thin">
        <color indexed="64"/>
      </right>
      <top/>
      <bottom/>
      <diagonal/>
    </border>
  </borders>
  <cellStyleXfs count="2">
    <xf numFmtId="0" fontId="0" fillId="0" borderId="0"/>
    <xf numFmtId="9" fontId="6" fillId="0" borderId="0" applyFont="0" applyFill="0" applyBorder="0" applyAlignment="0" applyProtection="0"/>
  </cellStyleXfs>
  <cellXfs count="24">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wrapText="1"/>
    </xf>
    <xf numFmtId="0" fontId="0" fillId="4" borderId="0" xfId="0" applyFill="1" applyBorder="1"/>
    <xf numFmtId="0" fontId="0" fillId="0" borderId="0" xfId="0" applyFill="1"/>
    <xf numFmtId="0" fontId="0" fillId="0" borderId="0" xfId="0" applyFill="1" applyBorder="1"/>
    <xf numFmtId="0" fontId="0" fillId="0" borderId="5" xfId="0" applyFill="1" applyBorder="1"/>
    <xf numFmtId="0" fontId="0" fillId="0" borderId="0" xfId="0" applyFill="1" applyAlignment="1"/>
    <xf numFmtId="0" fontId="1" fillId="0" borderId="3" xfId="0" applyFont="1" applyFill="1" applyBorder="1" applyAlignment="1">
      <alignment horizontal="left" vertical="top"/>
    </xf>
    <xf numFmtId="0" fontId="1" fillId="0" borderId="3" xfId="0" applyFont="1" applyFill="1" applyBorder="1" applyAlignment="1">
      <alignment horizontal="center" vertical="top"/>
    </xf>
    <xf numFmtId="0" fontId="0" fillId="0" borderId="3" xfId="0" applyFill="1" applyBorder="1" applyAlignment="1"/>
    <xf numFmtId="3" fontId="0" fillId="0" borderId="3" xfId="0" applyNumberFormat="1" applyFill="1" applyBorder="1" applyAlignment="1"/>
    <xf numFmtId="2" fontId="0" fillId="0" borderId="3" xfId="0" applyNumberFormat="1" applyFill="1" applyBorder="1" applyAlignment="1"/>
    <xf numFmtId="9" fontId="0" fillId="0" borderId="3" xfId="1" applyFont="1" applyFill="1" applyBorder="1" applyAlignment="1"/>
    <xf numFmtId="0" fontId="0" fillId="0" borderId="3" xfId="0" applyFill="1" applyBorder="1" applyAlignment="1">
      <alignment horizontal="left" vertical="top"/>
    </xf>
    <xf numFmtId="0" fontId="0" fillId="0" borderId="3" xfId="0" applyFill="1" applyBorder="1" applyAlignment="1">
      <alignment horizontal="center" vertical="top"/>
    </xf>
    <xf numFmtId="164" fontId="0" fillId="0" borderId="3" xfId="0" applyNumberFormat="1" applyFill="1" applyBorder="1" applyAlignment="1"/>
    <xf numFmtId="0" fontId="0" fillId="5" borderId="3" xfId="0" applyFill="1" applyBorder="1" applyAlignment="1">
      <alignment horizontal="left" vertical="top"/>
    </xf>
    <xf numFmtId="0" fontId="5" fillId="3" borderId="4" xfId="0" applyFont="1" applyFill="1" applyBorder="1" applyAlignment="1">
      <alignment horizontal="center" vertical="center"/>
    </xf>
    <xf numFmtId="0" fontId="5" fillId="3" borderId="0" xfId="0" applyFont="1" applyFill="1" applyBorder="1" applyAlignment="1">
      <alignment horizontal="center" vertical="center"/>
    </xf>
  </cellXfs>
  <cellStyles count="2">
    <cellStyle name="Normal" xfId="0" builtinId="0"/>
    <cellStyle name="Porcentaje" xfId="1" builtinId="5"/>
  </cellStyles>
  <dxfs count="4">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a1" displayName="Tabla1" ref="A2:B13" totalsRowShown="0" headerRowDxfId="3" dataDxfId="2">
  <tableColumns count="2">
    <tableColumn id="1" name="Causa" dataDxfId="1"/>
    <tableColumn id="2" name="Característica" dataDxfId="0"/>
  </tableColumns>
  <tableStyleInfo name="TableStyleMedium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1"/>
  <sheetViews>
    <sheetView tabSelected="1" zoomScale="80" zoomScaleNormal="80" workbookViewId="0">
      <pane ySplit="1" topLeftCell="A2" activePane="bottomLeft" state="frozen"/>
      <selection pane="bottomLeft" activeCell="L28" sqref="L28"/>
    </sheetView>
  </sheetViews>
  <sheetFormatPr baseColWidth="10" defaultRowHeight="15" x14ac:dyDescent="0.25"/>
  <cols>
    <col min="1" max="1" width="15.7109375" customWidth="1"/>
    <col min="2" max="2" width="31.5703125" customWidth="1"/>
    <col min="3" max="3" width="34.5703125" hidden="1" customWidth="1"/>
    <col min="4" max="4" width="39.140625" hidden="1" customWidth="1"/>
    <col min="5" max="5" width="16.7109375" hidden="1" customWidth="1"/>
    <col min="6" max="7" width="11.5703125" hidden="1" customWidth="1"/>
    <col min="9" max="9" width="14.140625" customWidth="1"/>
    <col min="10" max="10" width="14.42578125" customWidth="1"/>
    <col min="12" max="13" width="13.7109375" customWidth="1"/>
    <col min="15" max="15" width="18" bestFit="1" customWidth="1"/>
    <col min="16" max="16" width="19.28515625" bestFit="1" customWidth="1"/>
    <col min="17" max="17" width="15.140625" customWidth="1"/>
    <col min="18" max="18" width="14.7109375" customWidth="1"/>
    <col min="19" max="19" width="18.7109375" customWidth="1"/>
  </cols>
  <sheetData>
    <row r="1" spans="1:22" ht="63.75" x14ac:dyDescent="0.25">
      <c r="A1" s="1" t="s">
        <v>0</v>
      </c>
      <c r="B1" s="2" t="s">
        <v>1</v>
      </c>
      <c r="C1" s="2" t="s">
        <v>2</v>
      </c>
      <c r="D1" s="2" t="s">
        <v>3</v>
      </c>
      <c r="E1" s="2" t="s">
        <v>4</v>
      </c>
      <c r="F1" s="2" t="s">
        <v>5</v>
      </c>
      <c r="G1" s="2" t="s">
        <v>6</v>
      </c>
      <c r="H1" s="2" t="s">
        <v>7</v>
      </c>
      <c r="I1" s="3" t="s">
        <v>8</v>
      </c>
      <c r="J1" s="3" t="s">
        <v>9</v>
      </c>
      <c r="K1" s="2" t="s">
        <v>10</v>
      </c>
      <c r="L1" s="3" t="s">
        <v>11</v>
      </c>
      <c r="M1" s="3" t="s">
        <v>12</v>
      </c>
      <c r="N1" s="2" t="s">
        <v>13</v>
      </c>
      <c r="O1" s="2" t="s">
        <v>14</v>
      </c>
      <c r="P1" s="2" t="s">
        <v>15</v>
      </c>
      <c r="Q1" s="2" t="s">
        <v>16</v>
      </c>
      <c r="R1" s="2" t="s">
        <v>17</v>
      </c>
      <c r="S1" s="2" t="s">
        <v>18</v>
      </c>
      <c r="T1" s="2" t="s">
        <v>19</v>
      </c>
      <c r="U1" s="2" t="s">
        <v>20</v>
      </c>
      <c r="V1" s="2" t="s">
        <v>21</v>
      </c>
    </row>
    <row r="2" spans="1:22" s="11" customFormat="1" x14ac:dyDescent="0.25">
      <c r="A2" s="11" t="s">
        <v>22</v>
      </c>
      <c r="B2" s="12" t="s">
        <v>23</v>
      </c>
      <c r="C2" s="12" t="s">
        <v>24</v>
      </c>
      <c r="D2" s="12" t="s">
        <v>25</v>
      </c>
      <c r="E2" s="13" t="s">
        <v>26</v>
      </c>
      <c r="F2" s="12" t="s">
        <v>27</v>
      </c>
      <c r="G2" s="12" t="s">
        <v>28</v>
      </c>
      <c r="H2" s="14">
        <v>1</v>
      </c>
      <c r="I2" s="15">
        <v>1720000000</v>
      </c>
      <c r="J2" s="15">
        <v>1720000000</v>
      </c>
      <c r="K2" s="14">
        <v>1</v>
      </c>
      <c r="L2" s="15">
        <v>1585000000</v>
      </c>
      <c r="M2" s="15">
        <v>1585000000</v>
      </c>
      <c r="N2" s="16">
        <f>O2/P2</f>
        <v>1.018019377708417</v>
      </c>
      <c r="O2" s="14">
        <v>1623021961.8</v>
      </c>
      <c r="P2" s="15">
        <v>1594293780</v>
      </c>
      <c r="Q2" s="17">
        <f>N2/H2</f>
        <v>1.018019377708417</v>
      </c>
      <c r="R2" s="17">
        <f>N2/K2</f>
        <v>1.018019377708417</v>
      </c>
      <c r="S2" s="14" t="s">
        <v>100</v>
      </c>
      <c r="T2" s="14"/>
      <c r="U2" s="14"/>
      <c r="V2" s="14"/>
    </row>
    <row r="3" spans="1:22" s="11" customFormat="1" x14ac:dyDescent="0.25">
      <c r="A3" s="11" t="s">
        <v>22</v>
      </c>
      <c r="B3" s="18" t="s">
        <v>29</v>
      </c>
      <c r="C3" s="14" t="s">
        <v>30</v>
      </c>
      <c r="D3" s="12" t="s">
        <v>31</v>
      </c>
      <c r="E3" s="19" t="s">
        <v>32</v>
      </c>
      <c r="F3" s="18" t="s">
        <v>27</v>
      </c>
      <c r="G3" s="12" t="s">
        <v>33</v>
      </c>
      <c r="H3" s="14">
        <v>0</v>
      </c>
      <c r="I3" s="14">
        <v>35.299999999999997</v>
      </c>
      <c r="J3" s="14">
        <v>30.32</v>
      </c>
      <c r="K3" s="14">
        <v>1.1599999999999999</v>
      </c>
      <c r="L3" s="14">
        <v>35.299999999999997</v>
      </c>
      <c r="M3" s="14">
        <v>30.32</v>
      </c>
      <c r="N3" s="16">
        <f>O3/P3</f>
        <v>1.1642480211081794</v>
      </c>
      <c r="O3" s="14">
        <v>35.299999999999997</v>
      </c>
      <c r="P3" s="14">
        <v>30.32</v>
      </c>
      <c r="Q3" s="17">
        <v>0</v>
      </c>
      <c r="R3" s="17">
        <f>N3/K3</f>
        <v>1.0036620871622237</v>
      </c>
      <c r="S3" s="14" t="s">
        <v>104</v>
      </c>
      <c r="T3" s="14"/>
      <c r="U3" s="14"/>
      <c r="V3" s="14"/>
    </row>
    <row r="4" spans="1:22" s="11" customFormat="1" x14ac:dyDescent="0.25">
      <c r="A4" s="11" t="s">
        <v>22</v>
      </c>
      <c r="B4" s="18" t="s">
        <v>34</v>
      </c>
      <c r="C4" s="18" t="s">
        <v>35</v>
      </c>
      <c r="D4" s="18" t="s">
        <v>36</v>
      </c>
      <c r="E4" s="19" t="s">
        <v>37</v>
      </c>
      <c r="F4" s="18" t="s">
        <v>27</v>
      </c>
      <c r="G4" s="18" t="s">
        <v>38</v>
      </c>
      <c r="H4" s="14"/>
      <c r="I4" s="14"/>
      <c r="J4" s="14"/>
      <c r="K4" s="14"/>
      <c r="L4" s="14"/>
      <c r="M4" s="14"/>
      <c r="N4" s="14"/>
      <c r="O4" s="15"/>
      <c r="P4" s="15"/>
      <c r="Q4" s="14"/>
      <c r="R4" s="14"/>
      <c r="S4" s="14"/>
      <c r="T4" s="14"/>
      <c r="U4" s="14"/>
      <c r="V4" s="14"/>
    </row>
    <row r="5" spans="1:22" s="11" customFormat="1" x14ac:dyDescent="0.25">
      <c r="A5" s="11" t="s">
        <v>22</v>
      </c>
      <c r="B5" s="18" t="s">
        <v>39</v>
      </c>
      <c r="C5" s="18" t="s">
        <v>40</v>
      </c>
      <c r="D5" s="18" t="s">
        <v>41</v>
      </c>
      <c r="E5" s="19" t="s">
        <v>42</v>
      </c>
      <c r="F5" s="18" t="s">
        <v>27</v>
      </c>
      <c r="G5" s="18" t="s">
        <v>38</v>
      </c>
      <c r="H5" s="14">
        <v>81.819999999999993</v>
      </c>
      <c r="I5" s="14">
        <v>360</v>
      </c>
      <c r="J5" s="14">
        <v>440</v>
      </c>
      <c r="K5" s="14">
        <v>95.49</v>
      </c>
      <c r="L5" s="14">
        <v>402</v>
      </c>
      <c r="M5" s="14">
        <v>421</v>
      </c>
      <c r="N5" s="16">
        <v>88.667992047713696</v>
      </c>
      <c r="O5" s="14">
        <v>446</v>
      </c>
      <c r="P5" s="14">
        <v>503</v>
      </c>
      <c r="Q5" s="16">
        <f>N5/H5*100</f>
        <v>108.36958206760414</v>
      </c>
      <c r="R5" s="16">
        <f>N5/K5*100</f>
        <v>92.855788090599745</v>
      </c>
      <c r="S5" s="14" t="s">
        <v>92</v>
      </c>
      <c r="T5" s="14" t="s">
        <v>102</v>
      </c>
      <c r="U5" s="14" t="s">
        <v>103</v>
      </c>
      <c r="V5" s="14"/>
    </row>
    <row r="6" spans="1:22" s="11" customFormat="1" x14ac:dyDescent="0.25">
      <c r="A6" s="11" t="s">
        <v>22</v>
      </c>
      <c r="B6" s="18" t="s">
        <v>43</v>
      </c>
      <c r="C6" s="18" t="s">
        <v>44</v>
      </c>
      <c r="D6" s="18" t="s">
        <v>45</v>
      </c>
      <c r="E6" s="19" t="s">
        <v>46</v>
      </c>
      <c r="F6" s="18" t="s">
        <v>27</v>
      </c>
      <c r="G6" s="18" t="s">
        <v>38</v>
      </c>
      <c r="H6" s="14">
        <v>95.91</v>
      </c>
      <c r="I6" s="14">
        <v>422</v>
      </c>
      <c r="J6" s="14">
        <v>440</v>
      </c>
      <c r="K6" s="14">
        <v>95.91</v>
      </c>
      <c r="L6" s="14">
        <v>422</v>
      </c>
      <c r="M6" s="14">
        <v>440</v>
      </c>
      <c r="N6" s="14">
        <v>85.08</v>
      </c>
      <c r="O6" s="14">
        <v>428</v>
      </c>
      <c r="P6" s="14">
        <v>503</v>
      </c>
      <c r="Q6" s="16">
        <f t="shared" ref="Q6:Q14" si="0">N6/H6*100</f>
        <v>88.708163903659681</v>
      </c>
      <c r="R6" s="16">
        <f t="shared" ref="R6:R14" si="1">N6/K6*100</f>
        <v>88.708163903659681</v>
      </c>
      <c r="S6" s="14" t="s">
        <v>92</v>
      </c>
      <c r="T6" s="14" t="s">
        <v>102</v>
      </c>
      <c r="U6" s="14" t="s">
        <v>103</v>
      </c>
      <c r="V6" s="14"/>
    </row>
    <row r="7" spans="1:22" s="11" customFormat="1" x14ac:dyDescent="0.25">
      <c r="A7" s="11" t="s">
        <v>22</v>
      </c>
      <c r="B7" s="21" t="s">
        <v>47</v>
      </c>
      <c r="C7" s="18" t="s">
        <v>48</v>
      </c>
      <c r="D7" s="18" t="s">
        <v>49</v>
      </c>
      <c r="E7" s="19" t="s">
        <v>50</v>
      </c>
      <c r="F7" s="18" t="s">
        <v>27</v>
      </c>
      <c r="G7" s="18" t="s">
        <v>38</v>
      </c>
      <c r="H7" s="14">
        <v>25.06</v>
      </c>
      <c r="I7" s="14">
        <v>100</v>
      </c>
      <c r="J7" s="14">
        <v>399</v>
      </c>
      <c r="K7" s="14">
        <v>100</v>
      </c>
      <c r="L7" s="15">
        <v>250000000</v>
      </c>
      <c r="M7" s="15">
        <v>250000000</v>
      </c>
      <c r="N7" s="16">
        <f>O7/P7*100</f>
        <v>100</v>
      </c>
      <c r="O7" s="15">
        <v>250236249</v>
      </c>
      <c r="P7" s="15">
        <v>250236249</v>
      </c>
      <c r="Q7" s="16">
        <f t="shared" si="0"/>
        <v>399.04229848363929</v>
      </c>
      <c r="R7" s="16">
        <f t="shared" si="1"/>
        <v>100</v>
      </c>
      <c r="S7" s="14" t="s">
        <v>104</v>
      </c>
      <c r="T7" s="14" t="s">
        <v>115</v>
      </c>
      <c r="U7" s="14" t="s">
        <v>116</v>
      </c>
      <c r="V7" s="14"/>
    </row>
    <row r="8" spans="1:22" s="11" customFormat="1" x14ac:dyDescent="0.25">
      <c r="A8" s="11" t="s">
        <v>22</v>
      </c>
      <c r="B8" s="21" t="s">
        <v>51</v>
      </c>
      <c r="C8" s="18" t="s">
        <v>52</v>
      </c>
      <c r="D8" s="18" t="s">
        <v>53</v>
      </c>
      <c r="E8" s="19" t="s">
        <v>54</v>
      </c>
      <c r="F8" s="18" t="s">
        <v>27</v>
      </c>
      <c r="G8" s="18" t="s">
        <v>38</v>
      </c>
      <c r="H8" s="14">
        <v>14.04</v>
      </c>
      <c r="I8" s="14">
        <v>56</v>
      </c>
      <c r="J8" s="14">
        <v>399</v>
      </c>
      <c r="K8" s="14">
        <v>100</v>
      </c>
      <c r="L8" s="15">
        <v>155000000</v>
      </c>
      <c r="M8" s="15">
        <v>155000000</v>
      </c>
      <c r="N8" s="17">
        <f>O8/P8</f>
        <v>1</v>
      </c>
      <c r="O8" s="15">
        <v>154716255</v>
      </c>
      <c r="P8" s="15">
        <v>154716255</v>
      </c>
      <c r="Q8" s="17">
        <f t="shared" si="0"/>
        <v>7.1225071225071224</v>
      </c>
      <c r="R8" s="17">
        <f t="shared" si="1"/>
        <v>1</v>
      </c>
      <c r="S8" t="s">
        <v>98</v>
      </c>
      <c r="T8" s="14" t="s">
        <v>115</v>
      </c>
      <c r="U8" s="14" t="s">
        <v>116</v>
      </c>
      <c r="V8" s="14"/>
    </row>
    <row r="9" spans="1:22" s="11" customFormat="1" x14ac:dyDescent="0.25">
      <c r="A9" s="11" t="s">
        <v>22</v>
      </c>
      <c r="B9" s="21" t="s">
        <v>55</v>
      </c>
      <c r="C9" s="18" t="s">
        <v>56</v>
      </c>
      <c r="D9" s="18" t="s">
        <v>57</v>
      </c>
      <c r="E9" s="19" t="s">
        <v>58</v>
      </c>
      <c r="F9" s="18" t="s">
        <v>27</v>
      </c>
      <c r="G9" s="18" t="s">
        <v>38</v>
      </c>
      <c r="H9" s="14">
        <v>60.9</v>
      </c>
      <c r="I9" s="14">
        <v>243</v>
      </c>
      <c r="J9" s="14">
        <v>399</v>
      </c>
      <c r="K9" s="14">
        <v>100</v>
      </c>
      <c r="L9" s="15">
        <v>1180000000</v>
      </c>
      <c r="M9" s="15">
        <v>1180000000</v>
      </c>
      <c r="N9" s="17">
        <f>O9/P9</f>
        <v>1</v>
      </c>
      <c r="O9" s="15">
        <v>1189341276</v>
      </c>
      <c r="P9" s="15">
        <v>1189341276</v>
      </c>
      <c r="Q9" s="17">
        <f t="shared" si="0"/>
        <v>1.6420361247947455</v>
      </c>
      <c r="R9" s="17">
        <f t="shared" si="1"/>
        <v>1</v>
      </c>
      <c r="S9" s="14" t="s">
        <v>98</v>
      </c>
      <c r="T9" s="14" t="s">
        <v>117</v>
      </c>
      <c r="U9" s="14" t="s">
        <v>116</v>
      </c>
      <c r="V9" s="14"/>
    </row>
    <row r="10" spans="1:22" s="11" customFormat="1" x14ac:dyDescent="0.25">
      <c r="A10" s="11" t="s">
        <v>22</v>
      </c>
      <c r="B10" s="18" t="s">
        <v>59</v>
      </c>
      <c r="C10" s="18" t="s">
        <v>60</v>
      </c>
      <c r="D10" s="18" t="s">
        <v>61</v>
      </c>
      <c r="E10" s="19" t="s">
        <v>62</v>
      </c>
      <c r="F10" s="18" t="s">
        <v>63</v>
      </c>
      <c r="G10" s="18" t="s">
        <v>38</v>
      </c>
      <c r="H10" s="14">
        <v>80</v>
      </c>
      <c r="I10" s="15">
        <v>1376000000</v>
      </c>
      <c r="J10" s="15">
        <v>1720000000</v>
      </c>
      <c r="K10" s="14">
        <v>99.97</v>
      </c>
      <c r="L10" s="15">
        <v>1584567078</v>
      </c>
      <c r="M10" s="15">
        <v>1585000000</v>
      </c>
      <c r="N10" s="14">
        <v>99.95</v>
      </c>
      <c r="O10" s="15">
        <v>1594293780</v>
      </c>
      <c r="P10" s="15">
        <v>1595000000</v>
      </c>
      <c r="Q10" s="16">
        <f t="shared" si="0"/>
        <v>124.93750000000001</v>
      </c>
      <c r="R10" s="16">
        <f t="shared" si="1"/>
        <v>99.979993998199461</v>
      </c>
      <c r="S10" s="14" t="s">
        <v>98</v>
      </c>
      <c r="T10" s="14" t="s">
        <v>113</v>
      </c>
      <c r="U10" s="14"/>
      <c r="V10" s="14"/>
    </row>
    <row r="11" spans="1:22" s="11" customFormat="1" x14ac:dyDescent="0.25">
      <c r="A11" s="11" t="s">
        <v>22</v>
      </c>
      <c r="B11" s="18" t="s">
        <v>64</v>
      </c>
      <c r="C11" s="18" t="s">
        <v>65</v>
      </c>
      <c r="D11" s="18" t="s">
        <v>66</v>
      </c>
      <c r="E11" s="19" t="s">
        <v>67</v>
      </c>
      <c r="F11" s="18" t="s">
        <v>27</v>
      </c>
      <c r="G11" s="18" t="s">
        <v>38</v>
      </c>
      <c r="H11" s="14">
        <v>11.63</v>
      </c>
      <c r="I11" s="14">
        <v>399</v>
      </c>
      <c r="J11" s="15">
        <v>3432</v>
      </c>
      <c r="K11" s="14">
        <v>17.04</v>
      </c>
      <c r="L11" s="14">
        <v>502</v>
      </c>
      <c r="M11" s="15">
        <v>2946</v>
      </c>
      <c r="N11" s="14">
        <v>17.07</v>
      </c>
      <c r="O11" s="14">
        <v>503</v>
      </c>
      <c r="P11" s="15">
        <v>2946</v>
      </c>
      <c r="Q11" s="16">
        <f>N11/H11*100</f>
        <v>146.77558039552881</v>
      </c>
      <c r="R11" s="16">
        <f t="shared" si="1"/>
        <v>100.17605633802818</v>
      </c>
      <c r="S11" s="14" t="s">
        <v>100</v>
      </c>
      <c r="T11" s="14" t="s">
        <v>110</v>
      </c>
      <c r="U11" s="14" t="s">
        <v>114</v>
      </c>
      <c r="V11" s="14"/>
    </row>
    <row r="12" spans="1:22" s="11" customFormat="1" x14ac:dyDescent="0.25">
      <c r="A12" s="11" t="s">
        <v>22</v>
      </c>
      <c r="B12" s="18" t="s">
        <v>68</v>
      </c>
      <c r="C12" s="18" t="s">
        <v>69</v>
      </c>
      <c r="D12" s="18" t="s">
        <v>70</v>
      </c>
      <c r="E12" s="19" t="s">
        <v>71</v>
      </c>
      <c r="F12" s="18" t="s">
        <v>27</v>
      </c>
      <c r="G12" s="18" t="s">
        <v>38</v>
      </c>
      <c r="H12" s="14">
        <v>95.24</v>
      </c>
      <c r="I12" s="14">
        <v>380</v>
      </c>
      <c r="J12" s="14">
        <v>399</v>
      </c>
      <c r="K12" s="14">
        <v>100</v>
      </c>
      <c r="L12" s="14">
        <v>502</v>
      </c>
      <c r="M12" s="14">
        <v>502</v>
      </c>
      <c r="N12" s="14">
        <v>100</v>
      </c>
      <c r="O12" s="14">
        <v>503</v>
      </c>
      <c r="P12" s="14">
        <v>503</v>
      </c>
      <c r="Q12" s="16">
        <f t="shared" si="0"/>
        <v>104.99790004199916</v>
      </c>
      <c r="R12" s="20">
        <f>N12/K12</f>
        <v>1</v>
      </c>
      <c r="S12" s="14" t="s">
        <v>104</v>
      </c>
      <c r="T12" s="14"/>
      <c r="U12" s="14"/>
      <c r="V12" s="14"/>
    </row>
    <row r="13" spans="1:22" s="11" customFormat="1" x14ac:dyDescent="0.25">
      <c r="A13" s="11" t="s">
        <v>22</v>
      </c>
      <c r="B13" s="18" t="s">
        <v>72</v>
      </c>
      <c r="C13" s="18" t="s">
        <v>73</v>
      </c>
      <c r="D13" s="18" t="s">
        <v>74</v>
      </c>
      <c r="E13" s="19" t="s">
        <v>75</v>
      </c>
      <c r="F13" s="18" t="s">
        <v>27</v>
      </c>
      <c r="G13" s="18" t="s">
        <v>38</v>
      </c>
      <c r="H13" s="14">
        <v>97.24</v>
      </c>
      <c r="I13" s="14">
        <v>388</v>
      </c>
      <c r="J13" s="14">
        <v>399</v>
      </c>
      <c r="K13" s="14">
        <v>86.7</v>
      </c>
      <c r="L13" s="14">
        <v>365</v>
      </c>
      <c r="M13" s="14">
        <v>421</v>
      </c>
      <c r="N13" s="14">
        <v>95.95</v>
      </c>
      <c r="O13" s="14">
        <v>475</v>
      </c>
      <c r="P13" s="14">
        <v>495</v>
      </c>
      <c r="Q13" s="16">
        <f t="shared" si="0"/>
        <v>98.67338543809133</v>
      </c>
      <c r="R13" s="16">
        <f t="shared" si="1"/>
        <v>110.66897347174162</v>
      </c>
      <c r="S13" s="14" t="s">
        <v>100</v>
      </c>
      <c r="T13" s="14" t="s">
        <v>111</v>
      </c>
      <c r="U13" s="14" t="s">
        <v>112</v>
      </c>
      <c r="V13" s="14"/>
    </row>
    <row r="14" spans="1:22" s="11" customFormat="1" x14ac:dyDescent="0.25">
      <c r="A14" s="11" t="s">
        <v>22</v>
      </c>
      <c r="B14" s="18" t="s">
        <v>76</v>
      </c>
      <c r="C14" s="18" t="s">
        <v>77</v>
      </c>
      <c r="D14" s="18" t="s">
        <v>78</v>
      </c>
      <c r="E14" s="19" t="s">
        <v>79</v>
      </c>
      <c r="F14" s="18" t="s">
        <v>27</v>
      </c>
      <c r="G14" s="18" t="s">
        <v>38</v>
      </c>
      <c r="H14" s="14">
        <v>100</v>
      </c>
      <c r="I14" s="15">
        <v>3432</v>
      </c>
      <c r="J14" s="15">
        <v>3432</v>
      </c>
      <c r="K14" s="14">
        <v>100</v>
      </c>
      <c r="L14" s="15">
        <v>2946</v>
      </c>
      <c r="M14" s="15">
        <v>2946</v>
      </c>
      <c r="N14" s="14">
        <v>100</v>
      </c>
      <c r="O14" s="14">
        <v>2946</v>
      </c>
      <c r="P14" s="14">
        <v>2946</v>
      </c>
      <c r="Q14" s="16">
        <f t="shared" si="0"/>
        <v>100</v>
      </c>
      <c r="R14" s="16">
        <f t="shared" si="1"/>
        <v>100</v>
      </c>
      <c r="S14" s="14" t="s">
        <v>104</v>
      </c>
      <c r="T14" s="14"/>
      <c r="U14" s="14"/>
      <c r="V14" s="14"/>
    </row>
    <row r="15" spans="1:22" s="8" customFormat="1" x14ac:dyDescent="0.25">
      <c r="O15" s="9">
        <v>1594293780</v>
      </c>
      <c r="P15" s="10">
        <v>100</v>
      </c>
    </row>
    <row r="16" spans="1:22" x14ac:dyDescent="0.25">
      <c r="O16">
        <v>1189341276</v>
      </c>
      <c r="P16">
        <f>(O16*P15)/O15</f>
        <v>74.599881836081678</v>
      </c>
    </row>
    <row r="18" spans="15:16" x14ac:dyDescent="0.25">
      <c r="O18" s="7">
        <v>1594293780</v>
      </c>
      <c r="P18" t="s">
        <v>106</v>
      </c>
    </row>
    <row r="19" spans="15:16" x14ac:dyDescent="0.25">
      <c r="O19">
        <v>250236249</v>
      </c>
      <c r="P19" t="s">
        <v>107</v>
      </c>
    </row>
    <row r="20" spans="15:16" x14ac:dyDescent="0.25">
      <c r="O20">
        <v>154716255</v>
      </c>
      <c r="P20" t="s">
        <v>108</v>
      </c>
    </row>
    <row r="21" spans="15:16" x14ac:dyDescent="0.25">
      <c r="O21">
        <v>1189341276</v>
      </c>
      <c r="P21" t="s">
        <v>109</v>
      </c>
    </row>
  </sheetData>
  <autoFilter ref="A1:V14"/>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'Tipos de Justificación'!$A$3:$A$13</xm:f>
          </x14:formula1>
          <xm:sqref>S2:S14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8" workbookViewId="0">
      <selection activeCell="B16" sqref="B16"/>
    </sheetView>
  </sheetViews>
  <sheetFormatPr baseColWidth="10" defaultRowHeight="15" x14ac:dyDescent="0.25"/>
  <cols>
    <col min="1" max="1" width="30" customWidth="1"/>
    <col min="2" max="2" width="109.28515625" customWidth="1"/>
  </cols>
  <sheetData>
    <row r="1" spans="1:2" x14ac:dyDescent="0.25">
      <c r="A1" s="22" t="s">
        <v>80</v>
      </c>
      <c r="B1" s="23"/>
    </row>
    <row r="2" spans="1:2" x14ac:dyDescent="0.25">
      <c r="A2" s="4" t="s">
        <v>19</v>
      </c>
      <c r="B2" s="4" t="s">
        <v>81</v>
      </c>
    </row>
    <row r="3" spans="1:2" ht="120" x14ac:dyDescent="0.25">
      <c r="A3" s="5" t="s">
        <v>82</v>
      </c>
      <c r="B3" s="6" t="s">
        <v>83</v>
      </c>
    </row>
    <row r="4" spans="1:2" ht="165" x14ac:dyDescent="0.25">
      <c r="A4" s="5" t="s">
        <v>84</v>
      </c>
      <c r="B4" s="6" t="s">
        <v>85</v>
      </c>
    </row>
    <row r="5" spans="1:2" ht="30" x14ac:dyDescent="0.25">
      <c r="A5" s="5" t="s">
        <v>86</v>
      </c>
      <c r="B5" s="6" t="s">
        <v>87</v>
      </c>
    </row>
    <row r="6" spans="1:2" ht="60" x14ac:dyDescent="0.25">
      <c r="A6" s="5" t="s">
        <v>88</v>
      </c>
      <c r="B6" s="5" t="s">
        <v>89</v>
      </c>
    </row>
    <row r="7" spans="1:2" ht="75" x14ac:dyDescent="0.25">
      <c r="A7" s="5" t="s">
        <v>90</v>
      </c>
      <c r="B7" s="5" t="s">
        <v>91</v>
      </c>
    </row>
    <row r="8" spans="1:2" ht="60" x14ac:dyDescent="0.25">
      <c r="A8" s="5" t="s">
        <v>92</v>
      </c>
      <c r="B8" s="5" t="s">
        <v>93</v>
      </c>
    </row>
    <row r="9" spans="1:2" ht="45" x14ac:dyDescent="0.25">
      <c r="A9" s="5" t="s">
        <v>94</v>
      </c>
      <c r="B9" s="5" t="s">
        <v>95</v>
      </c>
    </row>
    <row r="10" spans="1:2" ht="60" x14ac:dyDescent="0.25">
      <c r="A10" s="5" t="s">
        <v>96</v>
      </c>
      <c r="B10" s="5" t="s">
        <v>97</v>
      </c>
    </row>
    <row r="11" spans="1:2" ht="45" x14ac:dyDescent="0.25">
      <c r="A11" s="5" t="s">
        <v>98</v>
      </c>
      <c r="B11" s="5" t="s">
        <v>99</v>
      </c>
    </row>
    <row r="12" spans="1:2" ht="30" x14ac:dyDescent="0.25">
      <c r="A12" s="5" t="s">
        <v>100</v>
      </c>
      <c r="B12" s="5" t="s">
        <v>101</v>
      </c>
    </row>
    <row r="13" spans="1:2" ht="30" x14ac:dyDescent="0.25">
      <c r="A13" s="5" t="s">
        <v>104</v>
      </c>
      <c r="B13" s="5" t="s">
        <v>105</v>
      </c>
    </row>
  </sheetData>
  <sheetProtection formatColumns="0"/>
  <mergeCells count="1">
    <mergeCell ref="A1:B1"/>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U003</vt:lpstr>
      <vt:lpstr>Tipos de Justificación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Michelle Delarrue Martinez</cp:lastModifiedBy>
  <dcterms:created xsi:type="dcterms:W3CDTF">2019-02-18T22:39:45Z</dcterms:created>
  <dcterms:modified xsi:type="dcterms:W3CDTF">2019-05-02T14:28:36Z</dcterms:modified>
</cp:coreProperties>
</file>